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ertp.admin/Desktop/"/>
    </mc:Choice>
  </mc:AlternateContent>
  <xr:revisionPtr revIDLastSave="0" documentId="13_ncr:1_{2D2C9493-5535-8E4A-B557-4CBF053F2AA1}" xr6:coauthVersionLast="47" xr6:coauthVersionMax="47" xr10:uidLastSave="{00000000-0000-0000-0000-000000000000}"/>
  <bookViews>
    <workbookView xWindow="0" yWindow="800" windowWidth="30240" windowHeight="17640" activeTab="1" xr2:uid="{00000000-000D-0000-FFFF-FFFF00000000}"/>
  </bookViews>
  <sheets>
    <sheet name="Min to Low" sheetId="1" r:id="rId1"/>
    <sheet name="Low Avg" sheetId="2" r:id="rId2"/>
    <sheet name="Medium Av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2" l="1"/>
  <c r="J17" i="1"/>
  <c r="F26" i="2"/>
  <c r="J26" i="2" s="1"/>
  <c r="F24" i="2"/>
  <c r="F22" i="2"/>
  <c r="J22" i="2" s="1"/>
  <c r="F8" i="2"/>
  <c r="J13" i="2" s="1"/>
  <c r="F26" i="3"/>
  <c r="J26" i="3" s="1"/>
  <c r="F24" i="3"/>
  <c r="F22" i="3"/>
  <c r="J22" i="3" s="1"/>
  <c r="J17" i="3"/>
  <c r="F8" i="3"/>
  <c r="J13" i="3" s="1"/>
  <c r="J19" i="2" l="1"/>
  <c r="J18" i="2"/>
  <c r="J23" i="2"/>
  <c r="J14" i="2"/>
  <c r="J25" i="2"/>
  <c r="J24" i="2"/>
  <c r="J19" i="3"/>
  <c r="J18" i="3"/>
  <c r="J14" i="3"/>
  <c r="J23" i="3"/>
  <c r="J25" i="3"/>
  <c r="J24" i="3"/>
  <c r="J27" i="2" l="1"/>
  <c r="J30" i="2" s="1"/>
  <c r="J27" i="3"/>
  <c r="J30" i="3" s="1"/>
  <c r="F26" i="1" l="1"/>
  <c r="J26" i="1" s="1"/>
  <c r="F24" i="1"/>
  <c r="F22" i="1"/>
  <c r="F8" i="1"/>
  <c r="J13" i="1" s="1"/>
  <c r="J18" i="1" s="1"/>
  <c r="J24" i="1" l="1"/>
  <c r="J23" i="1"/>
  <c r="J22" i="1"/>
  <c r="J25" i="1"/>
  <c r="J14" i="1"/>
  <c r="J19" i="1"/>
  <c r="J27" i="1" l="1"/>
  <c r="J30" i="1" s="1"/>
</calcChain>
</file>

<file path=xl/sharedStrings.xml><?xml version="1.0" encoding="utf-8"?>
<sst xmlns="http://schemas.openxmlformats.org/spreadsheetml/2006/main" count="94" uniqueCount="32">
  <si>
    <t>a</t>
  </si>
  <si>
    <t>FLIGHT TRAINING COST ESTIMATOR</t>
  </si>
  <si>
    <t>A</t>
  </si>
  <si>
    <t>FUEL COST AVGAS ($/GALLON)</t>
  </si>
  <si>
    <t>COSTS ($)</t>
  </si>
  <si>
    <t>TYPICAL 2-HOUR FYING LESSON OF THE INITIAL KIND</t>
  </si>
  <si>
    <t>B</t>
  </si>
  <si>
    <t>Fuel Services (Avg)</t>
  </si>
  <si>
    <t>LESSON TOTAL</t>
  </si>
  <si>
    <t>C</t>
  </si>
  <si>
    <t>SOLO | STUDENT PILOT LICENSE</t>
  </si>
  <si>
    <t>Lower</t>
  </si>
  <si>
    <t>Higher</t>
  </si>
  <si>
    <t>Fuel Services Costs (Avg)</t>
  </si>
  <si>
    <t>TOTAL COSTS STUDENT / SOLO PILOT LICENSE ($)</t>
  </si>
  <si>
    <t>D</t>
  </si>
  <si>
    <t xml:space="preserve">SPORT / PRIVATE PILOT LICENSE </t>
  </si>
  <si>
    <t>Additional 2-Hr Lessons Srvcs</t>
  </si>
  <si>
    <t>Additional Lessons Fuel Srvs</t>
  </si>
  <si>
    <t>Additional Solo Flight Hours</t>
  </si>
  <si>
    <t>Additional Solo Flight Fuel Srvs</t>
  </si>
  <si>
    <t>Additional Instructor Ground Hrs</t>
  </si>
  <si>
    <t>TOTAL ADDITIONAL COSTS</t>
  </si>
  <si>
    <t>C + D</t>
  </si>
  <si>
    <t>ESTIMATED TOTAL FOR A PRIVATE PILOT LICENSE</t>
  </si>
  <si>
    <t>If you find any significant errors or believe this calculator should be improved upon, please advise the Club. Thank you.</t>
  </si>
  <si>
    <t>Lessons Est. Needed to Solo</t>
  </si>
  <si>
    <t>2-Hr Lesson Services (incl Aircr 'Dry', Instructor, Insurance, Misc, Tx)</t>
  </si>
  <si>
    <t>© 2022 SFC</t>
  </si>
  <si>
    <t>Avgas Fuel Price $7.50/Gallon (09-01-2022)</t>
  </si>
  <si>
    <t>For full spreadsheet functionality, please use a PC or Mac with Excel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</si>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</sst>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 tint="-4.9989318521683403E-2"/>
      <name val="Arial"/>
      <family val="2"/>
    </font>
    <font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2"/>
      <color theme="4" tint="-0.499984740745262"/>
      <name val="Arial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Protection="1">
      <protection locked="0" hidden="1"/>
    </xf>
    <xf numFmtId="0" fontId="0" fillId="0" borderId="0" xfId="0" applyProtection="1">
      <protection locked="0" hidden="1"/>
    </xf>
    <xf numFmtId="0" fontId="3" fillId="0" borderId="0" xfId="0" applyFont="1" applyProtection="1">
      <protection locked="0" hidden="1"/>
    </xf>
    <xf numFmtId="0" fontId="4" fillId="0" borderId="0" xfId="0" applyFont="1" applyProtection="1">
      <protection locked="0" hidden="1"/>
    </xf>
    <xf numFmtId="0" fontId="5" fillId="0" borderId="0" xfId="0" applyFont="1" applyProtection="1">
      <protection locked="0" hidden="1"/>
    </xf>
    <xf numFmtId="44" fontId="6" fillId="0" borderId="0" xfId="0" applyNumberFormat="1" applyFont="1" applyProtection="1">
      <protection locked="0" hidden="1"/>
    </xf>
    <xf numFmtId="0" fontId="0" fillId="0" borderId="1" xfId="0" applyBorder="1" applyProtection="1">
      <protection locked="0" hidden="1"/>
    </xf>
    <xf numFmtId="0" fontId="0" fillId="0" borderId="2" xfId="0" applyBorder="1" applyProtection="1">
      <protection locked="0" hidden="1"/>
    </xf>
    <xf numFmtId="0" fontId="0" fillId="0" borderId="3" xfId="0" applyBorder="1" applyProtection="1">
      <protection locked="0" hidden="1"/>
    </xf>
    <xf numFmtId="0" fontId="7" fillId="0" borderId="0" xfId="0" applyFont="1" applyProtection="1"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44" fontId="8" fillId="0" borderId="0" xfId="0" applyNumberFormat="1" applyFont="1" applyProtection="1">
      <protection locked="0" hidden="1"/>
    </xf>
    <xf numFmtId="0" fontId="6" fillId="0" borderId="0" xfId="0" applyFont="1" applyProtection="1">
      <protection locked="0" hidden="1"/>
    </xf>
    <xf numFmtId="42" fontId="8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/>
    <xf numFmtId="0" fontId="0" fillId="0" borderId="0" xfId="0" quotePrefix="1" applyProtection="1"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20" fmlaLink="$F$17" horiz="1" max="75" min="10" page="10" val="15"/>
</file>

<file path=xl/ctrlProps/ctrlProp10.xml><?xml version="1.0" encoding="utf-8"?>
<formControlPr xmlns="http://schemas.microsoft.com/office/spreadsheetml/2009/9/main" objectType="Scroll" dx="20" fmlaLink="$P$26" horiz="1" max="25" page="10" val="5"/>
</file>

<file path=xl/ctrlProps/ctrlProp11.xml><?xml version="1.0" encoding="utf-8"?>
<formControlPr xmlns="http://schemas.microsoft.com/office/spreadsheetml/2009/9/main" objectType="Scroll" dx="20" fmlaLink="$F$17" horiz="1" max="75" min="10" page="10" val="22"/>
</file>

<file path=xl/ctrlProps/ctrlProp12.xml><?xml version="1.0" encoding="utf-8"?>
<formControlPr xmlns="http://schemas.microsoft.com/office/spreadsheetml/2009/9/main" objectType="Scroll" dx="20" fmlaLink="$P$22" horiz="1" max="50" page="10" val="18"/>
</file>

<file path=xl/ctrlProps/ctrlProp13.xml><?xml version="1.0" encoding="utf-8"?>
<formControlPr xmlns="http://schemas.microsoft.com/office/spreadsheetml/2009/9/main" objectType="Scroll" dx="20" fmlaLink="$P$8" horiz="1" max="48" min="12" page="10" val="30"/>
</file>

<file path=xl/ctrlProps/ctrlProp14.xml><?xml version="1.0" encoding="utf-8"?>
<formControlPr xmlns="http://schemas.microsoft.com/office/spreadsheetml/2009/9/main" objectType="Scroll" dx="20" fmlaLink="$P$26" horiz="1" max="75" min="5" page="10" val="5"/>
</file>

<file path=xl/ctrlProps/ctrlProp15.xml><?xml version="1.0" encoding="utf-8"?>
<formControlPr xmlns="http://schemas.microsoft.com/office/spreadsheetml/2009/9/main" objectType="Scroll" dx="26" fmlaLink="$P$24" horiz="1" max="25" min="5" page="10" val="10"/>
</file>

<file path=xl/ctrlProps/ctrlProp16.xml><?xml version="1.0" encoding="utf-8"?>
<formControlPr xmlns="http://schemas.microsoft.com/office/spreadsheetml/2009/9/main" objectType="Scroll" dx="20" fmlaLink="$F$17" horiz="1" max="75" page="10" val="30"/>
</file>

<file path=xl/ctrlProps/ctrlProp17.xml><?xml version="1.0" encoding="utf-8"?>
<formControlPr xmlns="http://schemas.microsoft.com/office/spreadsheetml/2009/9/main" objectType="Scroll" dx="20" fmlaLink="$F$22" horiz="1" max="50" page="10" val="25"/>
</file>

<file path=xl/ctrlProps/ctrlProp18.xml><?xml version="1.0" encoding="utf-8"?>
<formControlPr xmlns="http://schemas.microsoft.com/office/spreadsheetml/2009/9/main" objectType="Scroll" dx="20" fmlaLink="$P$8" horiz="1" max="48" min="14" page="10" val="30"/>
</file>

<file path=xl/ctrlProps/ctrlProp19.xml><?xml version="1.0" encoding="utf-8"?>
<formControlPr xmlns="http://schemas.microsoft.com/office/spreadsheetml/2009/9/main" objectType="Scroll" dx="20" fmlaLink="$P$24" horiz="1" max="30" min="5" page="10" val="10"/>
</file>

<file path=xl/ctrlProps/ctrlProp2.xml><?xml version="1.0" encoding="utf-8"?>
<formControlPr xmlns="http://schemas.microsoft.com/office/spreadsheetml/2009/9/main" objectType="Scroll" dx="20" fmlaLink="$P$22" horiz="1" max="50" page="10" val="15"/>
</file>

<file path=xl/ctrlProps/ctrlProp20.xml><?xml version="1.0" encoding="utf-8"?>
<formControlPr xmlns="http://schemas.microsoft.com/office/spreadsheetml/2009/9/main" objectType="Scroll" dx="20" fmlaLink="$P$26" horiz="1" max="25" page="10" val="5"/>
</file>

<file path=xl/ctrlProps/ctrlProp21.xml><?xml version="1.0" encoding="utf-8"?>
<formControlPr xmlns="http://schemas.microsoft.com/office/spreadsheetml/2009/9/main" objectType="Scroll" dx="20" fmlaLink="$F$17" horiz="1" max="75" min="10" page="10" val="30"/>
</file>

<file path=xl/ctrlProps/ctrlProp22.xml><?xml version="1.0" encoding="utf-8"?>
<formControlPr xmlns="http://schemas.microsoft.com/office/spreadsheetml/2009/9/main" objectType="Scroll" dx="20" fmlaLink="$P$22" horiz="1" max="50" page="10" val="25"/>
</file>

<file path=xl/ctrlProps/ctrlProp23.xml><?xml version="1.0" encoding="utf-8"?>
<formControlPr xmlns="http://schemas.microsoft.com/office/spreadsheetml/2009/9/main" objectType="Scroll" dx="20" fmlaLink="$P$8" horiz="1" max="48" min="12" page="10" val="30"/>
</file>

<file path=xl/ctrlProps/ctrlProp24.xml><?xml version="1.0" encoding="utf-8"?>
<formControlPr xmlns="http://schemas.microsoft.com/office/spreadsheetml/2009/9/main" objectType="Scroll" dx="20" fmlaLink="$P$26" horiz="1" max="75" min="5" page="10" val="5"/>
</file>

<file path=xl/ctrlProps/ctrlProp25.xml><?xml version="1.0" encoding="utf-8"?>
<formControlPr xmlns="http://schemas.microsoft.com/office/spreadsheetml/2009/9/main" objectType="Scroll" dx="26" fmlaLink="$P$24" horiz="1" max="25" min="5" page="10" val="10"/>
</file>

<file path=xl/ctrlProps/ctrlProp26.xml><?xml version="1.0" encoding="utf-8"?>
<formControlPr xmlns="http://schemas.microsoft.com/office/spreadsheetml/2009/9/main" objectType="Scroll" dx="20" fmlaLink="$F$17" horiz="1" max="75" min="10" page="10" val="30"/>
</file>

<file path=xl/ctrlProps/ctrlProp27.xml><?xml version="1.0" encoding="utf-8"?>
<formControlPr xmlns="http://schemas.microsoft.com/office/spreadsheetml/2009/9/main" objectType="Scroll" dx="20" fmlaLink="$P$22" horiz="1" max="50" page="10" val="25"/>
</file>

<file path=xl/ctrlProps/ctrlProp28.xml><?xml version="1.0" encoding="utf-8"?>
<formControlPr xmlns="http://schemas.microsoft.com/office/spreadsheetml/2009/9/main" objectType="Scroll" dx="20" fmlaLink="$P$8" horiz="1" max="48" min="12" page="10" val="30"/>
</file>

<file path=xl/ctrlProps/ctrlProp29.xml><?xml version="1.0" encoding="utf-8"?>
<formControlPr xmlns="http://schemas.microsoft.com/office/spreadsheetml/2009/9/main" objectType="Scroll" dx="20" fmlaLink="$P$26" horiz="1" max="75" min="5" page="10" val="5"/>
</file>

<file path=xl/ctrlProps/ctrlProp3.xml><?xml version="1.0" encoding="utf-8"?>
<formControlPr xmlns="http://schemas.microsoft.com/office/spreadsheetml/2009/9/main" objectType="Scroll" dx="20" fmlaLink="$P$8" horiz="1" max="48" min="12" page="10" val="30"/>
</file>

<file path=xl/ctrlProps/ctrlProp30.xml><?xml version="1.0" encoding="utf-8"?>
<formControlPr xmlns="http://schemas.microsoft.com/office/spreadsheetml/2009/9/main" objectType="Scroll" dx="26" fmlaLink="$P$24" horiz="1" max="25" min="5" page="10" val="10"/>
</file>

<file path=xl/ctrlProps/ctrlProp31.xml><?xml version="1.0" encoding="utf-8"?>
<formControlPr xmlns="http://schemas.microsoft.com/office/spreadsheetml/2009/9/main" objectType="Scroll" dx="20" fmlaLink="$F$17" horiz="1" max="75" min="10" page="10" val="30"/>
</file>

<file path=xl/ctrlProps/ctrlProp32.xml><?xml version="1.0" encoding="utf-8"?>
<formControlPr xmlns="http://schemas.microsoft.com/office/spreadsheetml/2009/9/main" objectType="Scroll" dx="20" fmlaLink="$P$22" horiz="1" max="50" page="10" val="25"/>
</file>

<file path=xl/ctrlProps/ctrlProp33.xml><?xml version="1.0" encoding="utf-8"?>
<formControlPr xmlns="http://schemas.microsoft.com/office/spreadsheetml/2009/9/main" objectType="Scroll" dx="20" fmlaLink="$P$8" horiz="1" max="48" min="12" page="10" val="30"/>
</file>

<file path=xl/ctrlProps/ctrlProp34.xml><?xml version="1.0" encoding="utf-8"?>
<formControlPr xmlns="http://schemas.microsoft.com/office/spreadsheetml/2009/9/main" objectType="Scroll" dx="20" fmlaLink="$P$26" horiz="1" max="75" min="5" page="10" val="5"/>
</file>

<file path=xl/ctrlProps/ctrlProp35.xml><?xml version="1.0" encoding="utf-8"?>
<formControlPr xmlns="http://schemas.microsoft.com/office/spreadsheetml/2009/9/main" objectType="Scroll" dx="26" fmlaLink="$P$24" horiz="1" max="25" min="5" page="10" val="10"/>
</file>

<file path=xl/ctrlProps/ctrlProp36.xml><?xml version="1.0" encoding="utf-8"?>
<formControlPr xmlns="http://schemas.microsoft.com/office/spreadsheetml/2009/9/main" objectType="Scroll" dx="20" fmlaLink="$F$17" horiz="1" max="75" min="10" page="10" val="30"/>
</file>

<file path=xl/ctrlProps/ctrlProp37.xml><?xml version="1.0" encoding="utf-8"?>
<formControlPr xmlns="http://schemas.microsoft.com/office/spreadsheetml/2009/9/main" objectType="Scroll" dx="20" fmlaLink="$P$22" horiz="1" max="50" page="10" val="25"/>
</file>

<file path=xl/ctrlProps/ctrlProp38.xml><?xml version="1.0" encoding="utf-8"?>
<formControlPr xmlns="http://schemas.microsoft.com/office/spreadsheetml/2009/9/main" objectType="Scroll" dx="20" fmlaLink="$P$8" horiz="1" max="48" min="12" page="10" val="30"/>
</file>

<file path=xl/ctrlProps/ctrlProp39.xml><?xml version="1.0" encoding="utf-8"?>
<formControlPr xmlns="http://schemas.microsoft.com/office/spreadsheetml/2009/9/main" objectType="Scroll" dx="20" fmlaLink="$P$26" horiz="1" max="75" min="5" page="10" val="5"/>
</file>

<file path=xl/ctrlProps/ctrlProp4.xml><?xml version="1.0" encoding="utf-8"?>
<formControlPr xmlns="http://schemas.microsoft.com/office/spreadsheetml/2009/9/main" objectType="Scroll" dx="20" fmlaLink="$P$26" horiz="1" max="75" min="5" page="10" val="5"/>
</file>

<file path=xl/ctrlProps/ctrlProp40.xml><?xml version="1.0" encoding="utf-8"?>
<formControlPr xmlns="http://schemas.microsoft.com/office/spreadsheetml/2009/9/main" objectType="Scroll" dx="26" fmlaLink="$P$24" horiz="1" max="25" min="5" page="10" val="10"/>
</file>

<file path=xl/ctrlProps/ctrlProp5.xml><?xml version="1.0" encoding="utf-8"?>
<formControlPr xmlns="http://schemas.microsoft.com/office/spreadsheetml/2009/9/main" objectType="Scroll" dx="26" fmlaLink="$P$24" horiz="1" max="25" min="5" page="10" val="10"/>
</file>

<file path=xl/ctrlProps/ctrlProp6.xml><?xml version="1.0" encoding="utf-8"?>
<formControlPr xmlns="http://schemas.microsoft.com/office/spreadsheetml/2009/9/main" objectType="Scroll" dx="20" fmlaLink="$F$17" horiz="1" max="75" page="10" val="22"/>
</file>

<file path=xl/ctrlProps/ctrlProp7.xml><?xml version="1.0" encoding="utf-8"?>
<formControlPr xmlns="http://schemas.microsoft.com/office/spreadsheetml/2009/9/main" objectType="Scroll" dx="20" fmlaLink="$F$22" horiz="1" max="50" page="10" val="18"/>
</file>

<file path=xl/ctrlProps/ctrlProp8.xml><?xml version="1.0" encoding="utf-8"?>
<formControlPr xmlns="http://schemas.microsoft.com/office/spreadsheetml/2009/9/main" objectType="Scroll" dx="20" fmlaLink="$P$8" horiz="1" max="48" min="14" page="10" val="30"/>
</file>

<file path=xl/ctrlProps/ctrlProp9.xml><?xml version="1.0" encoding="utf-8"?>
<formControlPr xmlns="http://schemas.microsoft.com/office/spreadsheetml/2009/9/main" objectType="Scroll" dx="20" fmlaLink="$P$24" horiz="1" max="25" min="5" page="10" val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flystanford.com/pilot-licenses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flystanford.com/pilot-licenses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flystanford.com/pilot-licens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16</xdr:row>
          <xdr:rowOff>25400</xdr:rowOff>
        </xdr:from>
        <xdr:to>
          <xdr:col>13</xdr:col>
          <xdr:colOff>647700</xdr:colOff>
          <xdr:row>16</xdr:row>
          <xdr:rowOff>228600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21</xdr:row>
          <xdr:rowOff>25400</xdr:rowOff>
        </xdr:from>
        <xdr:to>
          <xdr:col>13</xdr:col>
          <xdr:colOff>647700</xdr:colOff>
          <xdr:row>21</xdr:row>
          <xdr:rowOff>228600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7</xdr:row>
          <xdr:rowOff>25400</xdr:rowOff>
        </xdr:from>
        <xdr:to>
          <xdr:col>13</xdr:col>
          <xdr:colOff>647700</xdr:colOff>
          <xdr:row>7</xdr:row>
          <xdr:rowOff>215900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15240</xdr:colOff>
      <xdr:row>8</xdr:row>
      <xdr:rowOff>96195</xdr:rowOff>
    </xdr:from>
    <xdr:to>
      <xdr:col>15</xdr:col>
      <xdr:colOff>7620</xdr:colOff>
      <xdr:row>8</xdr:row>
      <xdr:rowOff>96195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5240" y="1591620"/>
          <a:ext cx="9812655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14</xdr:row>
      <xdr:rowOff>100953</xdr:rowOff>
    </xdr:from>
    <xdr:to>
      <xdr:col>15</xdr:col>
      <xdr:colOff>7620</xdr:colOff>
      <xdr:row>14</xdr:row>
      <xdr:rowOff>100953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0" y="2725091"/>
          <a:ext cx="9827895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28</xdr:row>
      <xdr:rowOff>8563</xdr:rowOff>
    </xdr:from>
    <xdr:to>
      <xdr:col>15</xdr:col>
      <xdr:colOff>7620</xdr:colOff>
      <xdr:row>28</xdr:row>
      <xdr:rowOff>8563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0" y="5499726"/>
          <a:ext cx="9827895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281940</xdr:colOff>
      <xdr:row>4</xdr:row>
      <xdr:rowOff>15240</xdr:rowOff>
    </xdr:from>
    <xdr:to>
      <xdr:col>5</xdr:col>
      <xdr:colOff>281940</xdr:colOff>
      <xdr:row>4</xdr:row>
      <xdr:rowOff>15240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3429000" y="746760"/>
          <a:ext cx="0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25</xdr:row>
          <xdr:rowOff>25400</xdr:rowOff>
        </xdr:from>
        <xdr:to>
          <xdr:col>13</xdr:col>
          <xdr:colOff>647700</xdr:colOff>
          <xdr:row>25</xdr:row>
          <xdr:rowOff>215900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30480</xdr:colOff>
      <xdr:row>35</xdr:row>
      <xdr:rowOff>30480</xdr:rowOff>
    </xdr:from>
    <xdr:to>
      <xdr:col>13</xdr:col>
      <xdr:colOff>660400</xdr:colOff>
      <xdr:row>52</xdr:row>
      <xdr:rowOff>12700</xdr:rowOff>
    </xdr:to>
    <xdr:sp macro="" textlink="">
      <xdr:nvSpPr>
        <xdr:cNvPr id="10" name="TextBox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03580" y="7155180"/>
          <a:ext cx="9050020" cy="3220720"/>
        </a:xfrm>
        <a:prstGeom prst="rect">
          <a:avLst/>
        </a:prstGeom>
        <a:solidFill>
          <a:srgbClr val="EFEDE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</a:t>
          </a:r>
          <a:b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effectLst/>
          </a:endParaRPr>
        </a:p>
        <a:p>
          <a:pPr eaLnBrk="1" fontAlgn="auto" latinLnBrk="0" hangingPunct="1"/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can find a general price range for costs of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training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various pilot licenses on the </a:t>
          </a:r>
          <a:r>
            <a:rPr lang="en-US" sz="12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Learn to Fly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page of this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website. </a:t>
          </a:r>
          <a:endParaRPr lang="en-US" sz="12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Fluctuations in fuel prices and individual aptitudes and abilities can affect the costs and time needed to get a pilot license.  </a:t>
          </a:r>
          <a:b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calculator can show how training costs may increase or decrease as the result of changes of some variables: the fuel price,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number of 2-Hr Lessons taken, additional Solo Flight Hours, and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additional Instructor Ground Hours used.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b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Fluctuations in fuel prices and differences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individual aptitudes and abilities are factors that can affect the costs and time needed to get a pilot license.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cost estimator assumes the use of a basic trainer aircraft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side-by-side seating and modern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computers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are several other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factors and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variables beyond control of the Club, which may affect the results, duration and costs of training.  </a:t>
          </a:r>
          <a:r>
            <a:rPr lang="en-US" sz="1200">
              <a:effectLst/>
              <a:latin typeface="+mn-lt"/>
            </a:rPr>
            <a:t> 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Hrs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requirements: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Sport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Pilot License Minimum Requirements (FAR 61.313):    20 Hours Flight Time, incl. 15 Hours Flight Instruction (App. 15 Two-Hour Lessons) and 5 Hours Solo Flight.  Private Pilot License Minimum Requirements (FAR 61.109): 40 Hours Flight Time, incl. 20 Hours of Flight Instruction (App. 20 Two-Hour Lessons)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10 Hours Solo Flight.   </a:t>
          </a:r>
          <a:b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initial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settings for this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page show an example that meets or exceeds the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hours of Flight Training from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 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authorized instructor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and 10 hours of Solo Flight training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that are minimally required for Private Pilot certification. </a:t>
          </a:r>
          <a:b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2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53</xdr:row>
      <xdr:rowOff>150174</xdr:rowOff>
    </xdr:from>
    <xdr:to>
      <xdr:col>15</xdr:col>
      <xdr:colOff>7620</xdr:colOff>
      <xdr:row>53</xdr:row>
      <xdr:rowOff>150174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0" y="10208574"/>
          <a:ext cx="9827895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</xdr:row>
      <xdr:rowOff>15240</xdr:rowOff>
    </xdr:from>
    <xdr:to>
      <xdr:col>15</xdr:col>
      <xdr:colOff>91440</xdr:colOff>
      <xdr:row>4</xdr:row>
      <xdr:rowOff>15240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746760"/>
          <a:ext cx="919734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246055</xdr:colOff>
      <xdr:row>19</xdr:row>
      <xdr:rowOff>113648</xdr:rowOff>
    </xdr:from>
    <xdr:to>
      <xdr:col>15</xdr:col>
      <xdr:colOff>253675</xdr:colOff>
      <xdr:row>19</xdr:row>
      <xdr:rowOff>113648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246055" y="3923648"/>
          <a:ext cx="1044702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23</xdr:row>
          <xdr:rowOff>25400</xdr:rowOff>
        </xdr:from>
        <xdr:to>
          <xdr:col>13</xdr:col>
          <xdr:colOff>647700</xdr:colOff>
          <xdr:row>23</xdr:row>
          <xdr:rowOff>228600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25400</xdr:rowOff>
        </xdr:from>
        <xdr:to>
          <xdr:col>13</xdr:col>
          <xdr:colOff>622300</xdr:colOff>
          <xdr:row>16</xdr:row>
          <xdr:rowOff>203200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21</xdr:row>
          <xdr:rowOff>25400</xdr:rowOff>
        </xdr:from>
        <xdr:to>
          <xdr:col>13</xdr:col>
          <xdr:colOff>558800</xdr:colOff>
          <xdr:row>21</xdr:row>
          <xdr:rowOff>165100</xdr:rowOff>
        </xdr:to>
        <xdr:sp macro="" textlink="">
          <xdr:nvSpPr>
            <xdr:cNvPr id="2050" name="Scroll Bar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7</xdr:row>
          <xdr:rowOff>25400</xdr:rowOff>
        </xdr:from>
        <xdr:to>
          <xdr:col>13</xdr:col>
          <xdr:colOff>571500</xdr:colOff>
          <xdr:row>7</xdr:row>
          <xdr:rowOff>177800</xdr:rowOff>
        </xdr:to>
        <xdr:sp macro="" textlink="">
          <xdr:nvSpPr>
            <xdr:cNvPr id="2051" name="Scroll Bar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15240</xdr:colOff>
      <xdr:row>8</xdr:row>
      <xdr:rowOff>86669</xdr:rowOff>
    </xdr:from>
    <xdr:to>
      <xdr:col>15</xdr:col>
      <xdr:colOff>7620</xdr:colOff>
      <xdr:row>8</xdr:row>
      <xdr:rowOff>86669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5240" y="1582094"/>
          <a:ext cx="9812655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14</xdr:row>
      <xdr:rowOff>110479</xdr:rowOff>
    </xdr:from>
    <xdr:to>
      <xdr:col>15</xdr:col>
      <xdr:colOff>7620</xdr:colOff>
      <xdr:row>14</xdr:row>
      <xdr:rowOff>110479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0" y="2734617"/>
          <a:ext cx="9827895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19</xdr:row>
      <xdr:rowOff>98105</xdr:rowOff>
    </xdr:from>
    <xdr:to>
      <xdr:col>15</xdr:col>
      <xdr:colOff>7620</xdr:colOff>
      <xdr:row>19</xdr:row>
      <xdr:rowOff>98105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0" y="3731893"/>
          <a:ext cx="9827895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28</xdr:row>
      <xdr:rowOff>7612</xdr:rowOff>
    </xdr:from>
    <xdr:to>
      <xdr:col>15</xdr:col>
      <xdr:colOff>7620</xdr:colOff>
      <xdr:row>28</xdr:row>
      <xdr:rowOff>7612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0" y="5498775"/>
          <a:ext cx="9827895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281940</xdr:colOff>
      <xdr:row>4</xdr:row>
      <xdr:rowOff>15240</xdr:rowOff>
    </xdr:from>
    <xdr:to>
      <xdr:col>5</xdr:col>
      <xdr:colOff>281940</xdr:colOff>
      <xdr:row>4</xdr:row>
      <xdr:rowOff>15240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3413760" y="746760"/>
          <a:ext cx="0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23</xdr:row>
          <xdr:rowOff>25400</xdr:rowOff>
        </xdr:from>
        <xdr:to>
          <xdr:col>13</xdr:col>
          <xdr:colOff>584200</xdr:colOff>
          <xdr:row>23</xdr:row>
          <xdr:rowOff>165100</xdr:rowOff>
        </xdr:to>
        <xdr:sp macro="" textlink="">
          <xdr:nvSpPr>
            <xdr:cNvPr id="2052" name="Scroll Bar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25</xdr:row>
          <xdr:rowOff>25400</xdr:rowOff>
        </xdr:from>
        <xdr:to>
          <xdr:col>13</xdr:col>
          <xdr:colOff>596900</xdr:colOff>
          <xdr:row>25</xdr:row>
          <xdr:rowOff>165100</xdr:rowOff>
        </xdr:to>
        <xdr:sp macro="" textlink="">
          <xdr:nvSpPr>
            <xdr:cNvPr id="2053" name="Scroll Bar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53</xdr:row>
      <xdr:rowOff>2540</xdr:rowOff>
    </xdr:from>
    <xdr:to>
      <xdr:col>15</xdr:col>
      <xdr:colOff>7620</xdr:colOff>
      <xdr:row>53</xdr:row>
      <xdr:rowOff>2540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0" y="9695180"/>
          <a:ext cx="910590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</xdr:row>
      <xdr:rowOff>15240</xdr:rowOff>
    </xdr:from>
    <xdr:to>
      <xdr:col>15</xdr:col>
      <xdr:colOff>106680</xdr:colOff>
      <xdr:row>4</xdr:row>
      <xdr:rowOff>15240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0" y="746760"/>
          <a:ext cx="920496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53</xdr:row>
      <xdr:rowOff>2540</xdr:rowOff>
    </xdr:from>
    <xdr:to>
      <xdr:col>15</xdr:col>
      <xdr:colOff>7620</xdr:colOff>
      <xdr:row>53</xdr:row>
      <xdr:rowOff>2540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0" y="9695180"/>
          <a:ext cx="910590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35</xdr:row>
      <xdr:rowOff>0</xdr:rowOff>
    </xdr:from>
    <xdr:to>
      <xdr:col>13</xdr:col>
      <xdr:colOff>647700</xdr:colOff>
      <xdr:row>51</xdr:row>
      <xdr:rowOff>172720</xdr:rowOff>
    </xdr:to>
    <xdr:sp macro="" textlink="">
      <xdr:nvSpPr>
        <xdr:cNvPr id="16" name="TextBox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673100" y="7124700"/>
          <a:ext cx="9067800" cy="3220720"/>
        </a:xfrm>
        <a:prstGeom prst="rect">
          <a:avLst/>
        </a:prstGeom>
        <a:solidFill>
          <a:srgbClr val="EFEDE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</a:t>
          </a:r>
          <a:b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effectLst/>
          </a:endParaRPr>
        </a:p>
        <a:p>
          <a:pPr eaLnBrk="1" fontAlgn="auto" latinLnBrk="0" hangingPunct="1"/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can find a general price range for the costs of training for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various pilot licenses on the </a:t>
          </a:r>
          <a:r>
            <a:rPr lang="en-US" sz="12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Learn to Fly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page of this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website. </a:t>
          </a:r>
          <a:endParaRPr lang="en-US" sz="12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Fluctuations in fuel prices and individual aptitudes and abilities can affect the costs and time needed to get a pilot license.  </a:t>
          </a:r>
          <a:b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calculator can show how training costs may increase or decrease as the result of changes of some variables: the fuel price,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number of 2-Hr Lessons taken, additional Solo Flight Hours, and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additional Instructor Ground Hours used.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b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Frequency of training is another variable,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that can contribute to higher costs and more lessons and time needed to obtain licenses and ratings.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cost estimator assumes the use of a basic trainer aircraft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side-by-side seating and modern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computers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are several other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factors and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variables beyond control of the Club, which may affect the results, duration and costs of training.  </a:t>
          </a:r>
          <a:r>
            <a:rPr lang="en-US" sz="1200">
              <a:effectLst/>
              <a:latin typeface="+mn-lt"/>
            </a:rPr>
            <a:t> 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Hrs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Required: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Sport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Pilot License Minimum Requirements (FAR 61.313):    20 Hours Flight Time, incl. 15 Hours Flight Instruction (App. 15 Two-Hour Lessons) and 5 Hours Solo Flight.  Private Pilot License Minimum Requirements (FAR 61.109): 40 Hours Flight Time, incl. 20 Hours of Flight Instruction (App. 20 Two-Hour Lessons) and 10 Hours Solo Flight.   </a:t>
          </a:r>
          <a:b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initial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settings for this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page show an example that exceeds the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hours of Flight Training from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 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authorized instructor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and 10 hours of Solo Flight training,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that are minimally required for Private Pilot certification, with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  Hrs of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Flight Instruction</a:t>
          </a:r>
          <a:b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2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16</xdr:row>
          <xdr:rowOff>25400</xdr:rowOff>
        </xdr:from>
        <xdr:to>
          <xdr:col>13</xdr:col>
          <xdr:colOff>647700</xdr:colOff>
          <xdr:row>16</xdr:row>
          <xdr:rowOff>228600</xdr:rowOff>
        </xdr:to>
        <xdr:sp macro="" textlink="">
          <xdr:nvSpPr>
            <xdr:cNvPr id="2054" name="Scroll Bar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21</xdr:row>
          <xdr:rowOff>25400</xdr:rowOff>
        </xdr:from>
        <xdr:to>
          <xdr:col>13</xdr:col>
          <xdr:colOff>647700</xdr:colOff>
          <xdr:row>21</xdr:row>
          <xdr:rowOff>228600</xdr:rowOff>
        </xdr:to>
        <xdr:sp macro="" textlink="">
          <xdr:nvSpPr>
            <xdr:cNvPr id="2055" name="Scroll Bar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7</xdr:row>
          <xdr:rowOff>25400</xdr:rowOff>
        </xdr:from>
        <xdr:to>
          <xdr:col>13</xdr:col>
          <xdr:colOff>647700</xdr:colOff>
          <xdr:row>7</xdr:row>
          <xdr:rowOff>215900</xdr:rowOff>
        </xdr:to>
        <xdr:sp macro="" textlink="">
          <xdr:nvSpPr>
            <xdr:cNvPr id="2056" name="Scroll Bar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15240</xdr:colOff>
      <xdr:row>8</xdr:row>
      <xdr:rowOff>96195</xdr:rowOff>
    </xdr:from>
    <xdr:to>
      <xdr:col>15</xdr:col>
      <xdr:colOff>7620</xdr:colOff>
      <xdr:row>8</xdr:row>
      <xdr:rowOff>96195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5240" y="1670995"/>
          <a:ext cx="1043178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14</xdr:row>
      <xdr:rowOff>100953</xdr:rowOff>
    </xdr:from>
    <xdr:to>
      <xdr:col>15</xdr:col>
      <xdr:colOff>7620</xdr:colOff>
      <xdr:row>14</xdr:row>
      <xdr:rowOff>100953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0" y="2856853"/>
          <a:ext cx="1044702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28</xdr:row>
      <xdr:rowOff>8563</xdr:rowOff>
    </xdr:from>
    <xdr:to>
      <xdr:col>15</xdr:col>
      <xdr:colOff>7620</xdr:colOff>
      <xdr:row>28</xdr:row>
      <xdr:rowOff>8563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0" y="5761663"/>
          <a:ext cx="1044702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281940</xdr:colOff>
      <xdr:row>4</xdr:row>
      <xdr:rowOff>15240</xdr:rowOff>
    </xdr:from>
    <xdr:to>
      <xdr:col>5</xdr:col>
      <xdr:colOff>281940</xdr:colOff>
      <xdr:row>4</xdr:row>
      <xdr:rowOff>15240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3647440" y="777240"/>
          <a:ext cx="0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25</xdr:row>
          <xdr:rowOff>25400</xdr:rowOff>
        </xdr:from>
        <xdr:to>
          <xdr:col>13</xdr:col>
          <xdr:colOff>647700</xdr:colOff>
          <xdr:row>25</xdr:row>
          <xdr:rowOff>215900</xdr:rowOff>
        </xdr:to>
        <xdr:sp macro="" textlink="">
          <xdr:nvSpPr>
            <xdr:cNvPr id="2057" name="Scroll Bar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4</xdr:row>
      <xdr:rowOff>15240</xdr:rowOff>
    </xdr:from>
    <xdr:to>
      <xdr:col>15</xdr:col>
      <xdr:colOff>91440</xdr:colOff>
      <xdr:row>4</xdr:row>
      <xdr:rowOff>15240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0" y="777240"/>
          <a:ext cx="1053084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246055</xdr:colOff>
      <xdr:row>19</xdr:row>
      <xdr:rowOff>113648</xdr:rowOff>
    </xdr:from>
    <xdr:to>
      <xdr:col>15</xdr:col>
      <xdr:colOff>253675</xdr:colOff>
      <xdr:row>19</xdr:row>
      <xdr:rowOff>113648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246055" y="3923648"/>
          <a:ext cx="1044702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23</xdr:row>
          <xdr:rowOff>25400</xdr:rowOff>
        </xdr:from>
        <xdr:to>
          <xdr:col>13</xdr:col>
          <xdr:colOff>647700</xdr:colOff>
          <xdr:row>23</xdr:row>
          <xdr:rowOff>228600</xdr:rowOff>
        </xdr:to>
        <xdr:sp macro="" textlink="">
          <xdr:nvSpPr>
            <xdr:cNvPr id="2058" name="Scroll Bar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16</xdr:row>
          <xdr:rowOff>25400</xdr:rowOff>
        </xdr:from>
        <xdr:to>
          <xdr:col>13</xdr:col>
          <xdr:colOff>596900</xdr:colOff>
          <xdr:row>16</xdr:row>
          <xdr:rowOff>165100</xdr:rowOff>
        </xdr:to>
        <xdr:sp macro="" textlink="">
          <xdr:nvSpPr>
            <xdr:cNvPr id="3073" name="Scroll Ba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21</xdr:row>
          <xdr:rowOff>25400</xdr:rowOff>
        </xdr:from>
        <xdr:to>
          <xdr:col>13</xdr:col>
          <xdr:colOff>558800</xdr:colOff>
          <xdr:row>21</xdr:row>
          <xdr:rowOff>165100</xdr:rowOff>
        </xdr:to>
        <xdr:sp macro="" textlink="">
          <xdr:nvSpPr>
            <xdr:cNvPr id="3074" name="Scroll Bar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7</xdr:row>
          <xdr:rowOff>25400</xdr:rowOff>
        </xdr:from>
        <xdr:to>
          <xdr:col>13</xdr:col>
          <xdr:colOff>571500</xdr:colOff>
          <xdr:row>7</xdr:row>
          <xdr:rowOff>177800</xdr:rowOff>
        </xdr:to>
        <xdr:sp macro="" textlink="">
          <xdr:nvSpPr>
            <xdr:cNvPr id="3075" name="Scroll Bar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15240</xdr:colOff>
      <xdr:row>8</xdr:row>
      <xdr:rowOff>96195</xdr:rowOff>
    </xdr:from>
    <xdr:to>
      <xdr:col>15</xdr:col>
      <xdr:colOff>7620</xdr:colOff>
      <xdr:row>8</xdr:row>
      <xdr:rowOff>96195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5240" y="1591620"/>
          <a:ext cx="9798368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14</xdr:row>
      <xdr:rowOff>110487</xdr:rowOff>
    </xdr:from>
    <xdr:to>
      <xdr:col>15</xdr:col>
      <xdr:colOff>7620</xdr:colOff>
      <xdr:row>14</xdr:row>
      <xdr:rowOff>110487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0" y="2734625"/>
          <a:ext cx="9813608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19</xdr:row>
      <xdr:rowOff>93342</xdr:rowOff>
    </xdr:from>
    <xdr:to>
      <xdr:col>15</xdr:col>
      <xdr:colOff>7620</xdr:colOff>
      <xdr:row>19</xdr:row>
      <xdr:rowOff>93342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0" y="3727130"/>
          <a:ext cx="9813608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28</xdr:row>
      <xdr:rowOff>6657</xdr:rowOff>
    </xdr:from>
    <xdr:to>
      <xdr:col>15</xdr:col>
      <xdr:colOff>7620</xdr:colOff>
      <xdr:row>28</xdr:row>
      <xdr:rowOff>6657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0" y="5497820"/>
          <a:ext cx="9813608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281940</xdr:colOff>
      <xdr:row>4</xdr:row>
      <xdr:rowOff>15240</xdr:rowOff>
    </xdr:from>
    <xdr:to>
      <xdr:col>5</xdr:col>
      <xdr:colOff>281940</xdr:colOff>
      <xdr:row>4</xdr:row>
      <xdr:rowOff>15240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3329940" y="746760"/>
          <a:ext cx="0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23</xdr:row>
          <xdr:rowOff>25400</xdr:rowOff>
        </xdr:from>
        <xdr:to>
          <xdr:col>13</xdr:col>
          <xdr:colOff>584200</xdr:colOff>
          <xdr:row>23</xdr:row>
          <xdr:rowOff>165100</xdr:rowOff>
        </xdr:to>
        <xdr:sp macro="" textlink="">
          <xdr:nvSpPr>
            <xdr:cNvPr id="3076" name="Scroll Bar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25</xdr:row>
          <xdr:rowOff>25400</xdr:rowOff>
        </xdr:from>
        <xdr:to>
          <xdr:col>13</xdr:col>
          <xdr:colOff>596900</xdr:colOff>
          <xdr:row>25</xdr:row>
          <xdr:rowOff>165100</xdr:rowOff>
        </xdr:to>
        <xdr:sp macro="" textlink="">
          <xdr:nvSpPr>
            <xdr:cNvPr id="3077" name="Scroll Bar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53</xdr:row>
      <xdr:rowOff>2540</xdr:rowOff>
    </xdr:from>
    <xdr:to>
      <xdr:col>15</xdr:col>
      <xdr:colOff>7620</xdr:colOff>
      <xdr:row>53</xdr:row>
      <xdr:rowOff>2540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0" y="9695180"/>
          <a:ext cx="909066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</xdr:row>
      <xdr:rowOff>15240</xdr:rowOff>
    </xdr:from>
    <xdr:to>
      <xdr:col>15</xdr:col>
      <xdr:colOff>114300</xdr:colOff>
      <xdr:row>4</xdr:row>
      <xdr:rowOff>15240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0" y="746760"/>
          <a:ext cx="919734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53</xdr:row>
      <xdr:rowOff>2540</xdr:rowOff>
    </xdr:from>
    <xdr:to>
      <xdr:col>15</xdr:col>
      <xdr:colOff>7620</xdr:colOff>
      <xdr:row>53</xdr:row>
      <xdr:rowOff>2540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0" y="9695180"/>
          <a:ext cx="909066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34</xdr:row>
      <xdr:rowOff>165100</xdr:rowOff>
    </xdr:from>
    <xdr:to>
      <xdr:col>14</xdr:col>
      <xdr:colOff>0</xdr:colOff>
      <xdr:row>52</xdr:row>
      <xdr:rowOff>7620</xdr:rowOff>
    </xdr:to>
    <xdr:sp macro="" textlink="">
      <xdr:nvSpPr>
        <xdr:cNvPr id="16" name="TextBox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673100" y="7099300"/>
          <a:ext cx="9080500" cy="3271520"/>
        </a:xfrm>
        <a:prstGeom prst="rect">
          <a:avLst/>
        </a:prstGeom>
        <a:solidFill>
          <a:srgbClr val="EFEDE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</a:t>
          </a:r>
          <a:b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effectLst/>
          </a:endParaRPr>
        </a:p>
        <a:p>
          <a:pPr eaLnBrk="1" fontAlgn="auto" latinLnBrk="0" hangingPunct="1"/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can find a general price range for the costs of training for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various pilot licenses on the </a:t>
          </a:r>
          <a:r>
            <a:rPr lang="en-US" sz="12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Learn to Fly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page of this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website. </a:t>
          </a:r>
          <a:endParaRPr lang="en-US" sz="12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Fluctuations in fuel prices and individual aptitudes and abilities that can affect the costs and time needed to obtain a pilot license.  </a:t>
          </a:r>
          <a:b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calculator can show how training costs may increase or decrease as the result of changes of some variables: the fuel price,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number of 2-Hr Lessons taken, additional Solo Flight Hours, and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additional Instructor Ground Hours used. </a:t>
          </a:r>
          <a:b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Frequency of training is another variable,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that can contribute to higher costs and more lessons and time needed to obtain licenses and ratings.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cost estimator assumes the use of a basic trainer aircraft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side-by-side seating and modern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computers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are several other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factors and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variables beyond control of the Club, which may affect the results, duration and costs of training.  </a:t>
          </a:r>
          <a:r>
            <a:rPr lang="en-US" sz="1200">
              <a:effectLst/>
              <a:latin typeface="+mn-lt"/>
            </a:rPr>
            <a:t> 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Hrs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Required: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Sport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Pilot License Minimum Requirements (FAR 61.313):    20 Hours Flight Time, incl. 15 Hours Flight Instruction (App. 15 Two-Hour Lessons) and 5 Hours Solo Flight.  Private Pilot License Minimum Requirements (FAR 61.109): 40 Hours Flight Time, incl. 20 Hours of Flight Instruction (App. 20 Two-Hour Lessons) and 10 Hours Solo Flight.   </a:t>
          </a:r>
          <a:b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initial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settings for this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page show an example that exceeds the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hours of Flight Training from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 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authorized instructor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and 10 hours of Solo Flight training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that are minimally required for Private Pilot certification, with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35 Hrs of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Flight Instruction</a:t>
          </a:r>
          <a:endParaRPr lang="en-US" sz="12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16</xdr:row>
          <xdr:rowOff>25400</xdr:rowOff>
        </xdr:from>
        <xdr:to>
          <xdr:col>13</xdr:col>
          <xdr:colOff>596900</xdr:colOff>
          <xdr:row>16</xdr:row>
          <xdr:rowOff>177800</xdr:rowOff>
        </xdr:to>
        <xdr:sp macro="" textlink="">
          <xdr:nvSpPr>
            <xdr:cNvPr id="3078" name="Scroll Bar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21</xdr:row>
          <xdr:rowOff>25400</xdr:rowOff>
        </xdr:from>
        <xdr:to>
          <xdr:col>13</xdr:col>
          <xdr:colOff>584200</xdr:colOff>
          <xdr:row>21</xdr:row>
          <xdr:rowOff>177800</xdr:rowOff>
        </xdr:to>
        <xdr:sp macro="" textlink="">
          <xdr:nvSpPr>
            <xdr:cNvPr id="3079" name="Scroll Bar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7</xdr:row>
          <xdr:rowOff>25400</xdr:rowOff>
        </xdr:from>
        <xdr:to>
          <xdr:col>13</xdr:col>
          <xdr:colOff>596900</xdr:colOff>
          <xdr:row>7</xdr:row>
          <xdr:rowOff>177800</xdr:rowOff>
        </xdr:to>
        <xdr:sp macro="" textlink="">
          <xdr:nvSpPr>
            <xdr:cNvPr id="3080" name="Scroll Bar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15240</xdr:colOff>
      <xdr:row>8</xdr:row>
      <xdr:rowOff>96195</xdr:rowOff>
    </xdr:from>
    <xdr:to>
      <xdr:col>15</xdr:col>
      <xdr:colOff>7620</xdr:colOff>
      <xdr:row>8</xdr:row>
      <xdr:rowOff>96195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5240" y="1670995"/>
          <a:ext cx="1043178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14</xdr:row>
      <xdr:rowOff>100953</xdr:rowOff>
    </xdr:from>
    <xdr:to>
      <xdr:col>15</xdr:col>
      <xdr:colOff>7620</xdr:colOff>
      <xdr:row>14</xdr:row>
      <xdr:rowOff>100953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0" y="2856853"/>
          <a:ext cx="1044702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28</xdr:row>
      <xdr:rowOff>8563</xdr:rowOff>
    </xdr:from>
    <xdr:to>
      <xdr:col>15</xdr:col>
      <xdr:colOff>7620</xdr:colOff>
      <xdr:row>28</xdr:row>
      <xdr:rowOff>8563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0" y="5761663"/>
          <a:ext cx="1044702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281940</xdr:colOff>
      <xdr:row>4</xdr:row>
      <xdr:rowOff>15240</xdr:rowOff>
    </xdr:from>
    <xdr:to>
      <xdr:col>5</xdr:col>
      <xdr:colOff>281940</xdr:colOff>
      <xdr:row>4</xdr:row>
      <xdr:rowOff>15240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3647440" y="777240"/>
          <a:ext cx="0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25</xdr:row>
          <xdr:rowOff>25400</xdr:rowOff>
        </xdr:from>
        <xdr:to>
          <xdr:col>13</xdr:col>
          <xdr:colOff>596900</xdr:colOff>
          <xdr:row>25</xdr:row>
          <xdr:rowOff>165100</xdr:rowOff>
        </xdr:to>
        <xdr:sp macro="" textlink="">
          <xdr:nvSpPr>
            <xdr:cNvPr id="3081" name="Scroll Bar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4</xdr:row>
      <xdr:rowOff>15240</xdr:rowOff>
    </xdr:from>
    <xdr:to>
      <xdr:col>15</xdr:col>
      <xdr:colOff>91440</xdr:colOff>
      <xdr:row>4</xdr:row>
      <xdr:rowOff>15240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0" y="777240"/>
          <a:ext cx="1053084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246055</xdr:colOff>
      <xdr:row>19</xdr:row>
      <xdr:rowOff>113648</xdr:rowOff>
    </xdr:from>
    <xdr:to>
      <xdr:col>15</xdr:col>
      <xdr:colOff>253675</xdr:colOff>
      <xdr:row>19</xdr:row>
      <xdr:rowOff>113648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246055" y="3923648"/>
          <a:ext cx="1044702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23</xdr:row>
          <xdr:rowOff>25400</xdr:rowOff>
        </xdr:from>
        <xdr:to>
          <xdr:col>13</xdr:col>
          <xdr:colOff>584200</xdr:colOff>
          <xdr:row>23</xdr:row>
          <xdr:rowOff>165100</xdr:rowOff>
        </xdr:to>
        <xdr:sp macro="" textlink="">
          <xdr:nvSpPr>
            <xdr:cNvPr id="3082" name="Scroll Bar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16</xdr:row>
          <xdr:rowOff>25400</xdr:rowOff>
        </xdr:from>
        <xdr:to>
          <xdr:col>13</xdr:col>
          <xdr:colOff>596900</xdr:colOff>
          <xdr:row>16</xdr:row>
          <xdr:rowOff>177800</xdr:rowOff>
        </xdr:to>
        <xdr:sp macro="" textlink="">
          <xdr:nvSpPr>
            <xdr:cNvPr id="3083" name="Scroll Bar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21</xdr:row>
          <xdr:rowOff>25400</xdr:rowOff>
        </xdr:from>
        <xdr:to>
          <xdr:col>13</xdr:col>
          <xdr:colOff>584200</xdr:colOff>
          <xdr:row>21</xdr:row>
          <xdr:rowOff>177800</xdr:rowOff>
        </xdr:to>
        <xdr:sp macro="" textlink="">
          <xdr:nvSpPr>
            <xdr:cNvPr id="3084" name="Scroll Bar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7</xdr:row>
          <xdr:rowOff>25400</xdr:rowOff>
        </xdr:from>
        <xdr:to>
          <xdr:col>13</xdr:col>
          <xdr:colOff>596900</xdr:colOff>
          <xdr:row>7</xdr:row>
          <xdr:rowOff>177800</xdr:rowOff>
        </xdr:to>
        <xdr:sp macro="" textlink="">
          <xdr:nvSpPr>
            <xdr:cNvPr id="3085" name="Scroll Bar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15240</xdr:colOff>
      <xdr:row>8</xdr:row>
      <xdr:rowOff>96195</xdr:rowOff>
    </xdr:from>
    <xdr:to>
      <xdr:col>15</xdr:col>
      <xdr:colOff>7620</xdr:colOff>
      <xdr:row>8</xdr:row>
      <xdr:rowOff>96195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15240" y="1670995"/>
          <a:ext cx="1043178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14</xdr:row>
      <xdr:rowOff>100953</xdr:rowOff>
    </xdr:from>
    <xdr:to>
      <xdr:col>15</xdr:col>
      <xdr:colOff>7620</xdr:colOff>
      <xdr:row>14</xdr:row>
      <xdr:rowOff>100953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0" y="2856853"/>
          <a:ext cx="1044702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28</xdr:row>
      <xdr:rowOff>8563</xdr:rowOff>
    </xdr:from>
    <xdr:to>
      <xdr:col>15</xdr:col>
      <xdr:colOff>7620</xdr:colOff>
      <xdr:row>28</xdr:row>
      <xdr:rowOff>8563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0" y="5761663"/>
          <a:ext cx="1044702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281940</xdr:colOff>
      <xdr:row>4</xdr:row>
      <xdr:rowOff>15240</xdr:rowOff>
    </xdr:from>
    <xdr:to>
      <xdr:col>5</xdr:col>
      <xdr:colOff>281940</xdr:colOff>
      <xdr:row>4</xdr:row>
      <xdr:rowOff>15240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3647440" y="777240"/>
          <a:ext cx="0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25</xdr:row>
          <xdr:rowOff>25400</xdr:rowOff>
        </xdr:from>
        <xdr:to>
          <xdr:col>13</xdr:col>
          <xdr:colOff>596900</xdr:colOff>
          <xdr:row>25</xdr:row>
          <xdr:rowOff>165100</xdr:rowOff>
        </xdr:to>
        <xdr:sp macro="" textlink="">
          <xdr:nvSpPr>
            <xdr:cNvPr id="3086" name="Scroll Bar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4</xdr:row>
      <xdr:rowOff>15240</xdr:rowOff>
    </xdr:from>
    <xdr:to>
      <xdr:col>15</xdr:col>
      <xdr:colOff>91440</xdr:colOff>
      <xdr:row>4</xdr:row>
      <xdr:rowOff>15240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>
          <a:off x="0" y="777240"/>
          <a:ext cx="1053084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246055</xdr:colOff>
      <xdr:row>19</xdr:row>
      <xdr:rowOff>113648</xdr:rowOff>
    </xdr:from>
    <xdr:to>
      <xdr:col>15</xdr:col>
      <xdr:colOff>253675</xdr:colOff>
      <xdr:row>19</xdr:row>
      <xdr:rowOff>113648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246055" y="3923648"/>
          <a:ext cx="1044702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23</xdr:row>
          <xdr:rowOff>25400</xdr:rowOff>
        </xdr:from>
        <xdr:to>
          <xdr:col>13</xdr:col>
          <xdr:colOff>584200</xdr:colOff>
          <xdr:row>23</xdr:row>
          <xdr:rowOff>165100</xdr:rowOff>
        </xdr:to>
        <xdr:sp macro="" textlink="">
          <xdr:nvSpPr>
            <xdr:cNvPr id="3087" name="Scroll Bar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16</xdr:row>
          <xdr:rowOff>25400</xdr:rowOff>
        </xdr:from>
        <xdr:to>
          <xdr:col>13</xdr:col>
          <xdr:colOff>596900</xdr:colOff>
          <xdr:row>16</xdr:row>
          <xdr:rowOff>177800</xdr:rowOff>
        </xdr:to>
        <xdr:sp macro="" textlink="">
          <xdr:nvSpPr>
            <xdr:cNvPr id="3088" name="Scroll Bar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21</xdr:row>
          <xdr:rowOff>25400</xdr:rowOff>
        </xdr:from>
        <xdr:to>
          <xdr:col>13</xdr:col>
          <xdr:colOff>584200</xdr:colOff>
          <xdr:row>21</xdr:row>
          <xdr:rowOff>177800</xdr:rowOff>
        </xdr:to>
        <xdr:sp macro="" textlink="">
          <xdr:nvSpPr>
            <xdr:cNvPr id="3089" name="Scroll Bar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7</xdr:row>
          <xdr:rowOff>25400</xdr:rowOff>
        </xdr:from>
        <xdr:to>
          <xdr:col>13</xdr:col>
          <xdr:colOff>596900</xdr:colOff>
          <xdr:row>7</xdr:row>
          <xdr:rowOff>177800</xdr:rowOff>
        </xdr:to>
        <xdr:sp macro="" textlink="">
          <xdr:nvSpPr>
            <xdr:cNvPr id="3090" name="Scroll Bar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15240</xdr:colOff>
      <xdr:row>8</xdr:row>
      <xdr:rowOff>96195</xdr:rowOff>
    </xdr:from>
    <xdr:to>
      <xdr:col>15</xdr:col>
      <xdr:colOff>7620</xdr:colOff>
      <xdr:row>8</xdr:row>
      <xdr:rowOff>96195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>
          <a:off x="15240" y="1670995"/>
          <a:ext cx="1043178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14</xdr:row>
      <xdr:rowOff>100953</xdr:rowOff>
    </xdr:from>
    <xdr:to>
      <xdr:col>15</xdr:col>
      <xdr:colOff>7620</xdr:colOff>
      <xdr:row>14</xdr:row>
      <xdr:rowOff>100953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0" y="2856853"/>
          <a:ext cx="1044702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28</xdr:row>
      <xdr:rowOff>8563</xdr:rowOff>
    </xdr:from>
    <xdr:to>
      <xdr:col>15</xdr:col>
      <xdr:colOff>7620</xdr:colOff>
      <xdr:row>28</xdr:row>
      <xdr:rowOff>8563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>
          <a:off x="0" y="5761663"/>
          <a:ext cx="1044702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281940</xdr:colOff>
      <xdr:row>4</xdr:row>
      <xdr:rowOff>15240</xdr:rowOff>
    </xdr:from>
    <xdr:to>
      <xdr:col>5</xdr:col>
      <xdr:colOff>281940</xdr:colOff>
      <xdr:row>4</xdr:row>
      <xdr:rowOff>15240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3647440" y="777240"/>
          <a:ext cx="0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25</xdr:row>
          <xdr:rowOff>25400</xdr:rowOff>
        </xdr:from>
        <xdr:to>
          <xdr:col>13</xdr:col>
          <xdr:colOff>596900</xdr:colOff>
          <xdr:row>25</xdr:row>
          <xdr:rowOff>165100</xdr:rowOff>
        </xdr:to>
        <xdr:sp macro="" textlink="">
          <xdr:nvSpPr>
            <xdr:cNvPr id="3091" name="Scroll Bar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4</xdr:row>
      <xdr:rowOff>15240</xdr:rowOff>
    </xdr:from>
    <xdr:to>
      <xdr:col>15</xdr:col>
      <xdr:colOff>91440</xdr:colOff>
      <xdr:row>4</xdr:row>
      <xdr:rowOff>15240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>
          <a:off x="0" y="777240"/>
          <a:ext cx="1053084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246055</xdr:colOff>
      <xdr:row>19</xdr:row>
      <xdr:rowOff>113648</xdr:rowOff>
    </xdr:from>
    <xdr:to>
      <xdr:col>15</xdr:col>
      <xdr:colOff>253675</xdr:colOff>
      <xdr:row>19</xdr:row>
      <xdr:rowOff>113648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246055" y="3923648"/>
          <a:ext cx="1044702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23</xdr:row>
          <xdr:rowOff>25400</xdr:rowOff>
        </xdr:from>
        <xdr:to>
          <xdr:col>13</xdr:col>
          <xdr:colOff>584200</xdr:colOff>
          <xdr:row>23</xdr:row>
          <xdr:rowOff>165100</xdr:rowOff>
        </xdr:to>
        <xdr:sp macro="" textlink="">
          <xdr:nvSpPr>
            <xdr:cNvPr id="3092" name="Scroll Bar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16</xdr:row>
          <xdr:rowOff>25400</xdr:rowOff>
        </xdr:from>
        <xdr:to>
          <xdr:col>13</xdr:col>
          <xdr:colOff>647700</xdr:colOff>
          <xdr:row>16</xdr:row>
          <xdr:rowOff>228600</xdr:rowOff>
        </xdr:to>
        <xdr:sp macro="" textlink="">
          <xdr:nvSpPr>
            <xdr:cNvPr id="3093" name="Scroll Bar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21</xdr:row>
          <xdr:rowOff>25400</xdr:rowOff>
        </xdr:from>
        <xdr:to>
          <xdr:col>13</xdr:col>
          <xdr:colOff>647700</xdr:colOff>
          <xdr:row>21</xdr:row>
          <xdr:rowOff>228600</xdr:rowOff>
        </xdr:to>
        <xdr:sp macro="" textlink="">
          <xdr:nvSpPr>
            <xdr:cNvPr id="3094" name="Scroll Bar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7</xdr:row>
          <xdr:rowOff>25400</xdr:rowOff>
        </xdr:from>
        <xdr:to>
          <xdr:col>13</xdr:col>
          <xdr:colOff>647700</xdr:colOff>
          <xdr:row>7</xdr:row>
          <xdr:rowOff>215900</xdr:rowOff>
        </xdr:to>
        <xdr:sp macro="" textlink="">
          <xdr:nvSpPr>
            <xdr:cNvPr id="3095" name="Scroll Bar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15240</xdr:colOff>
      <xdr:row>8</xdr:row>
      <xdr:rowOff>96195</xdr:rowOff>
    </xdr:from>
    <xdr:to>
      <xdr:col>15</xdr:col>
      <xdr:colOff>7620</xdr:colOff>
      <xdr:row>8</xdr:row>
      <xdr:rowOff>96195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>
          <a:off x="15240" y="1670995"/>
          <a:ext cx="1043178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14</xdr:row>
      <xdr:rowOff>100953</xdr:rowOff>
    </xdr:from>
    <xdr:to>
      <xdr:col>15</xdr:col>
      <xdr:colOff>7620</xdr:colOff>
      <xdr:row>14</xdr:row>
      <xdr:rowOff>100953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>
          <a:off x="0" y="2856853"/>
          <a:ext cx="1044702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28</xdr:row>
      <xdr:rowOff>8563</xdr:rowOff>
    </xdr:from>
    <xdr:to>
      <xdr:col>15</xdr:col>
      <xdr:colOff>7620</xdr:colOff>
      <xdr:row>28</xdr:row>
      <xdr:rowOff>8563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0" y="5761663"/>
          <a:ext cx="1044702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281940</xdr:colOff>
      <xdr:row>4</xdr:row>
      <xdr:rowOff>15240</xdr:rowOff>
    </xdr:from>
    <xdr:to>
      <xdr:col>5</xdr:col>
      <xdr:colOff>281940</xdr:colOff>
      <xdr:row>4</xdr:row>
      <xdr:rowOff>15240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3647440" y="777240"/>
          <a:ext cx="0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25</xdr:row>
          <xdr:rowOff>25400</xdr:rowOff>
        </xdr:from>
        <xdr:to>
          <xdr:col>13</xdr:col>
          <xdr:colOff>647700</xdr:colOff>
          <xdr:row>25</xdr:row>
          <xdr:rowOff>215900</xdr:rowOff>
        </xdr:to>
        <xdr:sp macro="" textlink="">
          <xdr:nvSpPr>
            <xdr:cNvPr id="3096" name="Scroll Bar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4</xdr:row>
      <xdr:rowOff>15240</xdr:rowOff>
    </xdr:from>
    <xdr:to>
      <xdr:col>15</xdr:col>
      <xdr:colOff>91440</xdr:colOff>
      <xdr:row>4</xdr:row>
      <xdr:rowOff>15240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>
          <a:off x="0" y="777240"/>
          <a:ext cx="1053084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246055</xdr:colOff>
      <xdr:row>19</xdr:row>
      <xdr:rowOff>113648</xdr:rowOff>
    </xdr:from>
    <xdr:to>
      <xdr:col>15</xdr:col>
      <xdr:colOff>253675</xdr:colOff>
      <xdr:row>19</xdr:row>
      <xdr:rowOff>113648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246055" y="3923648"/>
          <a:ext cx="10447020" cy="0"/>
        </a:xfrm>
        <a:prstGeom prst="line">
          <a:avLst/>
        </a:prstGeom>
        <a:ln w="127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23</xdr:row>
          <xdr:rowOff>25400</xdr:rowOff>
        </xdr:from>
        <xdr:to>
          <xdr:col>13</xdr:col>
          <xdr:colOff>647700</xdr:colOff>
          <xdr:row>23</xdr:row>
          <xdr:rowOff>228600</xdr:rowOff>
        </xdr:to>
        <xdr:sp macro="" textlink="">
          <xdr:nvSpPr>
            <xdr:cNvPr id="3097" name="Scroll Bar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26" Type="http://schemas.openxmlformats.org/officeDocument/2006/relationships/ctrlProp" Target="../ctrlProps/ctrlProp38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33.x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5" Type="http://schemas.openxmlformats.org/officeDocument/2006/relationships/ctrlProp" Target="../ctrlProps/ctrlProp3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8.xml"/><Relationship Id="rId20" Type="http://schemas.openxmlformats.org/officeDocument/2006/relationships/ctrlProp" Target="../ctrlProps/ctrlProp3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24" Type="http://schemas.openxmlformats.org/officeDocument/2006/relationships/ctrlProp" Target="../ctrlProps/ctrlProp36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23" Type="http://schemas.openxmlformats.org/officeDocument/2006/relationships/ctrlProp" Target="../ctrlProps/ctrlProp35.xml"/><Relationship Id="rId28" Type="http://schemas.openxmlformats.org/officeDocument/2006/relationships/ctrlProp" Target="../ctrlProps/ctrlProp40.xml"/><Relationship Id="rId10" Type="http://schemas.openxmlformats.org/officeDocument/2006/relationships/ctrlProp" Target="../ctrlProps/ctrlProp22.xml"/><Relationship Id="rId19" Type="http://schemas.openxmlformats.org/officeDocument/2006/relationships/ctrlProp" Target="../ctrlProps/ctrlProp31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Relationship Id="rId22" Type="http://schemas.openxmlformats.org/officeDocument/2006/relationships/ctrlProp" Target="../ctrlProps/ctrlProp34.xml"/><Relationship Id="rId27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P59"/>
  <sheetViews>
    <sheetView showGridLines="0" showRowColHeaders="0" zoomScaleNormal="100" workbookViewId="0">
      <selection activeCell="N30" sqref="N30"/>
    </sheetView>
  </sheetViews>
  <sheetFormatPr baseColWidth="10" defaultColWidth="8.83203125" defaultRowHeight="15" x14ac:dyDescent="0.2"/>
  <cols>
    <col min="1" max="4" width="8.83203125" style="16"/>
    <col min="5" max="6" width="8.83203125" style="16" customWidth="1"/>
    <col min="7" max="9" width="8.83203125" style="16"/>
    <col min="10" max="10" width="13.33203125" style="16" customWidth="1"/>
    <col min="11" max="16384" width="8.83203125" style="16"/>
  </cols>
  <sheetData>
    <row r="1" spans="1:1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x14ac:dyDescent="0.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"/>
    </row>
    <row r="3" spans="1:16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"/>
    </row>
    <row r="4" spans="1: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</row>
    <row r="5" spans="1:1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/>
      <c r="B6" s="2"/>
      <c r="C6" s="2"/>
      <c r="D6" s="23" t="s">
        <v>29</v>
      </c>
      <c r="E6" s="23"/>
      <c r="F6" s="23"/>
      <c r="G6" s="23"/>
      <c r="H6" s="23"/>
      <c r="I6" s="23"/>
      <c r="J6" s="23"/>
      <c r="K6" s="23"/>
      <c r="L6" s="23"/>
      <c r="M6" s="3"/>
      <c r="N6" s="2"/>
      <c r="O6" s="2"/>
      <c r="P6" s="2"/>
    </row>
    <row r="7" spans="1:16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" x14ac:dyDescent="0.25">
      <c r="A8" s="2"/>
      <c r="B8" s="4" t="s">
        <v>2</v>
      </c>
      <c r="C8" s="5" t="s">
        <v>3</v>
      </c>
      <c r="D8" s="2"/>
      <c r="E8" s="2"/>
      <c r="F8" s="6">
        <f>P8*0.25</f>
        <v>7.5</v>
      </c>
      <c r="G8" s="2"/>
      <c r="H8" s="2"/>
      <c r="I8" s="2"/>
      <c r="J8" s="2"/>
      <c r="K8" s="2"/>
      <c r="L8" s="7"/>
      <c r="M8" s="8"/>
      <c r="N8" s="9"/>
      <c r="O8" s="2"/>
      <c r="P8" s="10">
        <v>30</v>
      </c>
    </row>
    <row r="9" spans="1:16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/>
      <c r="B10" s="2"/>
      <c r="C10" s="2"/>
      <c r="D10" s="2"/>
      <c r="E10" s="2"/>
      <c r="F10" s="2"/>
      <c r="G10" s="2"/>
      <c r="H10" s="2"/>
      <c r="I10" s="2"/>
      <c r="J10" s="11" t="s">
        <v>4</v>
      </c>
      <c r="K10" s="11"/>
      <c r="L10" s="2"/>
      <c r="M10" s="2"/>
      <c r="N10" s="2"/>
      <c r="O10" s="2"/>
      <c r="P10" s="2"/>
    </row>
    <row r="11" spans="1:16" x14ac:dyDescent="0.2">
      <c r="A11" s="2"/>
      <c r="B11" s="2"/>
      <c r="C11" s="5" t="s">
        <v>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6" x14ac:dyDescent="0.2">
      <c r="A12" s="2"/>
      <c r="B12" s="4" t="s">
        <v>6</v>
      </c>
      <c r="C12" s="2" t="s">
        <v>27</v>
      </c>
      <c r="D12" s="2"/>
      <c r="E12" s="2"/>
      <c r="F12" s="2"/>
      <c r="G12" s="2"/>
      <c r="H12" s="2"/>
      <c r="I12" s="2"/>
      <c r="J12" s="12">
        <v>410</v>
      </c>
      <c r="K12" s="12"/>
      <c r="L12" s="2"/>
      <c r="M12" s="2"/>
      <c r="N12" s="2"/>
      <c r="O12" s="2"/>
      <c r="P12" s="2"/>
    </row>
    <row r="13" spans="1:16" ht="16" x14ac:dyDescent="0.2">
      <c r="A13" s="2"/>
      <c r="B13" s="2"/>
      <c r="C13" s="2" t="s">
        <v>7</v>
      </c>
      <c r="D13" s="2"/>
      <c r="E13" s="2"/>
      <c r="F13" s="2"/>
      <c r="G13" s="2"/>
      <c r="H13" s="2"/>
      <c r="I13" s="2"/>
      <c r="J13" s="12">
        <f>6*F8</f>
        <v>45</v>
      </c>
      <c r="K13" s="12"/>
      <c r="L13" s="2"/>
      <c r="M13" s="2"/>
      <c r="N13" s="2"/>
      <c r="O13" s="2"/>
      <c r="P13" s="2"/>
    </row>
    <row r="14" spans="1:16" ht="16" x14ac:dyDescent="0.2">
      <c r="A14" s="2"/>
      <c r="B14" s="2"/>
      <c r="C14" s="2" t="s">
        <v>8</v>
      </c>
      <c r="D14" s="2"/>
      <c r="E14" s="2"/>
      <c r="F14" s="2"/>
      <c r="G14" s="2"/>
      <c r="H14" s="2"/>
      <c r="I14" s="2"/>
      <c r="J14" s="12">
        <f>J12+J13</f>
        <v>455</v>
      </c>
      <c r="K14" s="12"/>
      <c r="L14" s="2"/>
      <c r="M14" s="2"/>
      <c r="N14" s="2"/>
      <c r="O14" s="2"/>
      <c r="P14" s="2"/>
    </row>
    <row r="15" spans="1:16" ht="16" x14ac:dyDescent="0.2">
      <c r="A15" s="2"/>
      <c r="B15" s="2"/>
      <c r="C15" s="2"/>
      <c r="D15" s="2"/>
      <c r="E15" s="2"/>
      <c r="F15" s="2"/>
      <c r="G15" s="2"/>
      <c r="H15" s="2"/>
      <c r="I15" s="2"/>
      <c r="J15" s="12"/>
      <c r="K15" s="12"/>
      <c r="L15" s="2"/>
      <c r="M15" s="2"/>
      <c r="N15" s="2"/>
      <c r="O15" s="2"/>
      <c r="P15" s="2"/>
    </row>
    <row r="16" spans="1:16" ht="16" x14ac:dyDescent="0.2">
      <c r="A16" s="2"/>
      <c r="B16" s="4" t="s">
        <v>9</v>
      </c>
      <c r="C16" s="5" t="s">
        <v>10</v>
      </c>
      <c r="D16" s="2"/>
      <c r="E16" s="2"/>
      <c r="F16" s="2"/>
      <c r="G16" s="2"/>
      <c r="H16" s="2"/>
      <c r="I16" s="2"/>
      <c r="J16" s="12"/>
      <c r="K16" s="12"/>
      <c r="L16" s="2" t="s">
        <v>11</v>
      </c>
      <c r="M16" s="2"/>
      <c r="N16" s="2" t="s">
        <v>12</v>
      </c>
      <c r="O16" s="2"/>
      <c r="P16" s="2"/>
    </row>
    <row r="17" spans="1:16" ht="19" x14ac:dyDescent="0.25">
      <c r="A17" s="2"/>
      <c r="B17" s="2"/>
      <c r="C17" s="2" t="s">
        <v>26</v>
      </c>
      <c r="D17" s="2"/>
      <c r="E17" s="2"/>
      <c r="F17" s="13">
        <v>15</v>
      </c>
      <c r="G17" s="2"/>
      <c r="H17" s="2"/>
      <c r="I17" s="2"/>
      <c r="J17" s="14">
        <f>F17*J12</f>
        <v>6150</v>
      </c>
      <c r="K17" s="14"/>
      <c r="L17" s="7"/>
      <c r="M17" s="8"/>
      <c r="N17" s="9"/>
      <c r="O17" s="2"/>
      <c r="P17" s="2"/>
    </row>
    <row r="18" spans="1:16" ht="16" x14ac:dyDescent="0.2">
      <c r="A18" s="2"/>
      <c r="B18" s="2"/>
      <c r="C18" s="2" t="s">
        <v>13</v>
      </c>
      <c r="D18" s="2"/>
      <c r="E18" s="2"/>
      <c r="F18" s="2"/>
      <c r="G18" s="2"/>
      <c r="H18" s="2"/>
      <c r="I18" s="2"/>
      <c r="J18" s="14">
        <f>F17*J13</f>
        <v>675</v>
      </c>
      <c r="K18" s="14"/>
      <c r="L18" s="2"/>
      <c r="M18" s="2"/>
      <c r="N18" s="2"/>
      <c r="O18" s="2"/>
      <c r="P18" s="2"/>
    </row>
    <row r="19" spans="1:16" ht="16" x14ac:dyDescent="0.2">
      <c r="A19" s="2"/>
      <c r="B19" s="2"/>
      <c r="C19" s="2" t="s">
        <v>14</v>
      </c>
      <c r="D19" s="2"/>
      <c r="E19" s="2"/>
      <c r="F19" s="2"/>
      <c r="G19" s="2"/>
      <c r="H19" s="2"/>
      <c r="I19" s="2"/>
      <c r="J19" s="14">
        <f>F17*(J12+J13)</f>
        <v>6825</v>
      </c>
      <c r="K19" s="14"/>
      <c r="L19" s="2"/>
      <c r="M19" s="2"/>
      <c r="N19" s="2"/>
      <c r="O19" s="2"/>
      <c r="P19" s="2"/>
    </row>
    <row r="20" spans="1:16" ht="16" x14ac:dyDescent="0.2">
      <c r="A20" s="2"/>
      <c r="B20" s="20"/>
      <c r="C20" s="20"/>
      <c r="D20" s="20"/>
      <c r="E20" s="20"/>
      <c r="F20" s="20"/>
      <c r="G20" s="20"/>
      <c r="H20" s="20"/>
      <c r="I20" s="20"/>
      <c r="J20" s="20"/>
      <c r="K20" s="14"/>
      <c r="L20" s="2"/>
      <c r="M20" s="2"/>
      <c r="N20" s="2"/>
      <c r="O20" s="2"/>
      <c r="P20" s="2"/>
    </row>
    <row r="21" spans="1:16" ht="16" x14ac:dyDescent="0.2">
      <c r="A21" s="2"/>
      <c r="B21" s="4" t="s">
        <v>15</v>
      </c>
      <c r="C21" s="5" t="s">
        <v>16</v>
      </c>
      <c r="D21" s="2"/>
      <c r="E21" s="2"/>
      <c r="F21" s="2"/>
      <c r="G21" s="2"/>
      <c r="H21" s="2"/>
      <c r="I21" s="2"/>
      <c r="J21" s="14"/>
      <c r="K21" s="14"/>
      <c r="L21" s="2"/>
      <c r="M21" s="2"/>
      <c r="N21" s="2"/>
      <c r="O21" s="2"/>
      <c r="P21" s="2"/>
    </row>
    <row r="22" spans="1:16" ht="19" x14ac:dyDescent="0.25">
      <c r="A22" s="2"/>
      <c r="B22" s="2"/>
      <c r="C22" s="2" t="s">
        <v>17</v>
      </c>
      <c r="D22" s="2"/>
      <c r="E22" s="2"/>
      <c r="F22" s="13">
        <f>P22</f>
        <v>15</v>
      </c>
      <c r="G22" s="2"/>
      <c r="H22" s="2"/>
      <c r="I22" s="2"/>
      <c r="J22" s="14">
        <f>F22*J12</f>
        <v>6150</v>
      </c>
      <c r="K22" s="14"/>
      <c r="L22" s="7"/>
      <c r="M22" s="8"/>
      <c r="N22" s="9"/>
      <c r="O22" s="2"/>
      <c r="P22" s="10">
        <v>15</v>
      </c>
    </row>
    <row r="23" spans="1:16" ht="16" x14ac:dyDescent="0.2">
      <c r="A23" s="2"/>
      <c r="B23" s="2"/>
      <c r="C23" s="2" t="s">
        <v>18</v>
      </c>
      <c r="D23" s="2"/>
      <c r="E23" s="2"/>
      <c r="F23" s="2"/>
      <c r="G23" s="2"/>
      <c r="H23" s="2"/>
      <c r="I23" s="2"/>
      <c r="J23" s="14">
        <f>F22*J13</f>
        <v>675</v>
      </c>
      <c r="K23" s="14"/>
      <c r="L23" s="2"/>
      <c r="M23" s="2"/>
      <c r="N23" s="2"/>
      <c r="O23" s="2"/>
      <c r="P23" s="2"/>
    </row>
    <row r="24" spans="1:16" ht="19" x14ac:dyDescent="0.25">
      <c r="A24" s="2"/>
      <c r="B24" s="2"/>
      <c r="C24" s="2" t="s">
        <v>19</v>
      </c>
      <c r="D24" s="2"/>
      <c r="E24" s="2"/>
      <c r="F24" s="13">
        <f>P24</f>
        <v>10</v>
      </c>
      <c r="G24" s="2"/>
      <c r="H24" s="2"/>
      <c r="I24" s="2"/>
      <c r="J24" s="14">
        <f>F24*(179.18-J13)</f>
        <v>1341.8000000000002</v>
      </c>
      <c r="M24" s="8"/>
      <c r="N24" s="9"/>
      <c r="O24" s="2"/>
      <c r="P24" s="10">
        <v>10</v>
      </c>
    </row>
    <row r="25" spans="1:16" ht="16" x14ac:dyDescent="0.2">
      <c r="A25" s="2"/>
      <c r="B25" s="2"/>
      <c r="C25" s="2" t="s">
        <v>20</v>
      </c>
      <c r="D25" s="2"/>
      <c r="E25" s="2"/>
      <c r="F25" s="2"/>
      <c r="G25" s="2"/>
      <c r="H25" s="2"/>
      <c r="I25" s="2"/>
      <c r="J25" s="14">
        <f>F24*J13</f>
        <v>450</v>
      </c>
      <c r="K25" s="14"/>
      <c r="L25" s="8"/>
      <c r="M25" s="8"/>
      <c r="N25" s="8"/>
      <c r="O25" s="2"/>
      <c r="P25" s="2"/>
    </row>
    <row r="26" spans="1:16" ht="19" x14ac:dyDescent="0.25">
      <c r="A26" s="2"/>
      <c r="B26" s="2"/>
      <c r="C26" s="2" t="s">
        <v>21</v>
      </c>
      <c r="D26" s="2"/>
      <c r="E26" s="2"/>
      <c r="F26" s="13">
        <f>P26</f>
        <v>5</v>
      </c>
      <c r="G26" s="2"/>
      <c r="H26" s="2"/>
      <c r="I26" s="2"/>
      <c r="J26" s="14">
        <f>F26*120</f>
        <v>600</v>
      </c>
      <c r="K26" s="14"/>
      <c r="L26" s="7"/>
      <c r="M26" s="8"/>
      <c r="N26" s="9"/>
      <c r="O26" s="2"/>
      <c r="P26" s="10">
        <v>5</v>
      </c>
    </row>
    <row r="27" spans="1:16" ht="16" x14ac:dyDescent="0.2">
      <c r="A27" s="2"/>
      <c r="B27" s="2"/>
      <c r="C27" s="2" t="s">
        <v>22</v>
      </c>
      <c r="D27" s="2"/>
      <c r="E27" s="2"/>
      <c r="F27" s="2"/>
      <c r="G27" s="2"/>
      <c r="H27" s="2"/>
      <c r="I27" s="2"/>
      <c r="J27" s="14">
        <f>SUM(J22:J26)</f>
        <v>9216.7999999999993</v>
      </c>
      <c r="K27" s="14"/>
      <c r="L27" s="2"/>
      <c r="M27" s="2"/>
      <c r="N27" s="2"/>
      <c r="O27" s="2"/>
      <c r="P27" s="2"/>
    </row>
    <row r="28" spans="1:16" ht="16" x14ac:dyDescent="0.2">
      <c r="A28" s="2"/>
      <c r="B28" s="2"/>
      <c r="C28" s="2"/>
      <c r="D28" s="2"/>
      <c r="E28" s="2"/>
      <c r="F28" s="2"/>
      <c r="G28" s="2"/>
      <c r="H28" s="2"/>
      <c r="I28" s="2"/>
      <c r="J28" s="14"/>
      <c r="K28" s="14"/>
      <c r="L28" s="2"/>
      <c r="M28" s="2"/>
      <c r="N28" s="2"/>
      <c r="O28" s="2"/>
      <c r="P28" s="2"/>
    </row>
    <row r="29" spans="1:16" ht="16" x14ac:dyDescent="0.2">
      <c r="A29" s="2"/>
      <c r="B29" s="2"/>
      <c r="C29" s="2"/>
      <c r="D29" s="2"/>
      <c r="E29" s="2"/>
      <c r="F29" s="2"/>
      <c r="G29" s="2"/>
      <c r="H29" s="2"/>
      <c r="I29" s="2"/>
      <c r="J29" s="14"/>
      <c r="K29" s="14"/>
      <c r="L29" s="2"/>
      <c r="M29" s="2"/>
      <c r="N29" s="2"/>
      <c r="O29" s="2"/>
      <c r="P29" s="2"/>
    </row>
    <row r="30" spans="1:16" ht="16" x14ac:dyDescent="0.2">
      <c r="A30" s="2"/>
      <c r="B30" s="4" t="s">
        <v>23</v>
      </c>
      <c r="C30" s="5" t="s">
        <v>24</v>
      </c>
      <c r="D30" s="2"/>
      <c r="E30" s="2"/>
      <c r="F30" s="2"/>
      <c r="G30" s="2"/>
      <c r="H30" s="2"/>
      <c r="I30" s="2"/>
      <c r="J30" s="14">
        <f>J19+J27</f>
        <v>16041.8</v>
      </c>
      <c r="K30" s="14"/>
      <c r="L30" s="2"/>
      <c r="M30" s="2"/>
      <c r="N30" s="2"/>
      <c r="O30" s="2"/>
      <c r="P30" s="2"/>
    </row>
    <row r="31" spans="1:16" ht="16" x14ac:dyDescent="0.2">
      <c r="A31" s="2"/>
      <c r="B31" s="4"/>
      <c r="C31" s="5"/>
      <c r="D31" s="2"/>
      <c r="E31" s="2"/>
      <c r="F31" s="2"/>
      <c r="G31" s="2"/>
      <c r="H31" s="2"/>
      <c r="I31" s="2"/>
      <c r="J31" s="14"/>
      <c r="K31" s="14"/>
      <c r="L31" s="2"/>
      <c r="M31" s="2"/>
      <c r="N31" s="2"/>
      <c r="O31" s="2"/>
      <c r="P31" s="2"/>
    </row>
    <row r="32" spans="1:16" x14ac:dyDescent="0.2">
      <c r="A32" s="2"/>
      <c r="B32" s="2"/>
      <c r="C32" s="2" t="s">
        <v>30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1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8"/>
      <c r="O34" s="2"/>
      <c r="P34" s="2"/>
    </row>
    <row r="35" spans="1:1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/>
      <c r="B55" s="15" t="s">
        <v>25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">
      <c r="A56" s="2"/>
      <c r="B56" s="2" t="s">
        <v>28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9" t="s">
        <v>31</v>
      </c>
      <c r="O56" s="2"/>
      <c r="P56" s="2"/>
    </row>
    <row r="59" spans="1:16" x14ac:dyDescent="0.2">
      <c r="B59" s="17"/>
    </row>
  </sheetData>
  <sheetProtection algorithmName="SHA-512" hashValue="Gqt19vsYwaxxWt79AWIqVviL8K0Q1qdHrjwol1kjpIRS6z63CEDY819V/hf59pvND1PdIfrrKfPkpfnY7pEsJA==" saltValue="qIktuhab54HlRpAEWxKkXw==" spinCount="100000" sheet="1" selectLockedCells="1"/>
  <mergeCells count="2">
    <mergeCell ref="A2:O3"/>
    <mergeCell ref="D6:L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11</xdr:col>
                    <xdr:colOff>25400</xdr:colOff>
                    <xdr:row>16</xdr:row>
                    <xdr:rowOff>25400</xdr:rowOff>
                  </from>
                  <to>
                    <xdr:col>13</xdr:col>
                    <xdr:colOff>647700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11</xdr:col>
                    <xdr:colOff>25400</xdr:colOff>
                    <xdr:row>21</xdr:row>
                    <xdr:rowOff>25400</xdr:rowOff>
                  </from>
                  <to>
                    <xdr:col>13</xdr:col>
                    <xdr:colOff>647700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croll Bar 3">
              <controlPr defaultSize="0" autoPict="0">
                <anchor moveWithCells="1">
                  <from>
                    <xdr:col>11</xdr:col>
                    <xdr:colOff>25400</xdr:colOff>
                    <xdr:row>7</xdr:row>
                    <xdr:rowOff>25400</xdr:rowOff>
                  </from>
                  <to>
                    <xdr:col>13</xdr:col>
                    <xdr:colOff>647700</xdr:colOff>
                    <xdr:row>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croll Bar 4">
              <controlPr defaultSize="0" autoPict="0">
                <anchor moveWithCells="1">
                  <from>
                    <xdr:col>11</xdr:col>
                    <xdr:colOff>25400</xdr:colOff>
                    <xdr:row>25</xdr:row>
                    <xdr:rowOff>25400</xdr:rowOff>
                  </from>
                  <to>
                    <xdr:col>13</xdr:col>
                    <xdr:colOff>647700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Scroll Bar 5">
              <controlPr defaultSize="0" autoPict="0">
                <anchor moveWithCells="1">
                  <from>
                    <xdr:col>11</xdr:col>
                    <xdr:colOff>25400</xdr:colOff>
                    <xdr:row>23</xdr:row>
                    <xdr:rowOff>25400</xdr:rowOff>
                  </from>
                  <to>
                    <xdr:col>13</xdr:col>
                    <xdr:colOff>647700</xdr:colOff>
                    <xdr:row>23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Q55"/>
  <sheetViews>
    <sheetView showGridLines="0" showRowColHeaders="0" tabSelected="1" zoomScaleNormal="100" workbookViewId="0">
      <selection activeCell="N32" sqref="N32"/>
    </sheetView>
  </sheetViews>
  <sheetFormatPr baseColWidth="10" defaultColWidth="8.83203125" defaultRowHeight="15" x14ac:dyDescent="0.2"/>
  <cols>
    <col min="1" max="4" width="8.83203125" style="2"/>
    <col min="5" max="5" width="8.83203125" style="2" customWidth="1"/>
    <col min="6" max="9" width="8.83203125" style="2"/>
    <col min="10" max="10" width="13.33203125" style="2" customWidth="1"/>
    <col min="11" max="16384" width="8.83203125" style="2"/>
  </cols>
  <sheetData>
    <row r="1" spans="1:17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6"/>
    </row>
    <row r="2" spans="1:17" ht="15" customHeight="1" x14ac:dyDescent="0.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Q2" s="16"/>
    </row>
    <row r="3" spans="1:17" ht="1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Q3" s="16"/>
    </row>
    <row r="4" spans="1:17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Q4" s="16"/>
    </row>
    <row r="5" spans="1:17" x14ac:dyDescent="0.2">
      <c r="Q5" s="16"/>
    </row>
    <row r="6" spans="1:17" x14ac:dyDescent="0.2">
      <c r="D6" s="23" t="s">
        <v>29</v>
      </c>
      <c r="E6" s="23"/>
      <c r="F6" s="23"/>
      <c r="G6" s="23"/>
      <c r="H6" s="23"/>
      <c r="I6" s="23"/>
      <c r="J6" s="23"/>
      <c r="K6" s="23"/>
      <c r="L6" s="23"/>
      <c r="M6" s="3"/>
      <c r="Q6" s="16"/>
    </row>
    <row r="7" spans="1:17" x14ac:dyDescent="0.2">
      <c r="Q7" s="16"/>
    </row>
    <row r="8" spans="1:17" ht="19" x14ac:dyDescent="0.25">
      <c r="B8" s="4" t="s">
        <v>2</v>
      </c>
      <c r="C8" s="5" t="s">
        <v>3</v>
      </c>
      <c r="F8" s="6">
        <f>P8*0.25</f>
        <v>7.5</v>
      </c>
      <c r="L8" s="7"/>
      <c r="M8" s="8"/>
      <c r="N8" s="9"/>
      <c r="P8" s="10">
        <v>30</v>
      </c>
      <c r="Q8" s="16"/>
    </row>
    <row r="9" spans="1:17" x14ac:dyDescent="0.2">
      <c r="Q9" s="16"/>
    </row>
    <row r="10" spans="1:17" x14ac:dyDescent="0.2">
      <c r="J10" s="11" t="s">
        <v>4</v>
      </c>
      <c r="K10" s="11"/>
      <c r="Q10" s="16"/>
    </row>
    <row r="11" spans="1:17" x14ac:dyDescent="0.2">
      <c r="C11" s="5" t="s">
        <v>5</v>
      </c>
      <c r="Q11" s="16"/>
    </row>
    <row r="12" spans="1:17" ht="16" x14ac:dyDescent="0.2">
      <c r="B12" s="4" t="s">
        <v>6</v>
      </c>
      <c r="C12" s="2" t="s">
        <v>27</v>
      </c>
      <c r="J12" s="12">
        <v>410</v>
      </c>
      <c r="K12" s="12"/>
      <c r="Q12" s="16"/>
    </row>
    <row r="13" spans="1:17" ht="16" x14ac:dyDescent="0.2">
      <c r="C13" s="2" t="s">
        <v>7</v>
      </c>
      <c r="J13" s="12">
        <f>6*F8</f>
        <v>45</v>
      </c>
      <c r="K13" s="12"/>
      <c r="Q13" s="16"/>
    </row>
    <row r="14" spans="1:17" ht="16" x14ac:dyDescent="0.2">
      <c r="C14" s="2" t="s">
        <v>8</v>
      </c>
      <c r="J14" s="12">
        <f>J12+J13</f>
        <v>455</v>
      </c>
      <c r="K14" s="12"/>
      <c r="Q14" s="16"/>
    </row>
    <row r="15" spans="1:17" ht="16" x14ac:dyDescent="0.2">
      <c r="J15" s="12"/>
      <c r="K15" s="12"/>
      <c r="Q15" s="16"/>
    </row>
    <row r="16" spans="1:17" ht="16" x14ac:dyDescent="0.2">
      <c r="B16" s="4" t="s">
        <v>9</v>
      </c>
      <c r="C16" s="5" t="s">
        <v>10</v>
      </c>
      <c r="J16" s="12"/>
      <c r="K16" s="12"/>
      <c r="L16" s="2" t="s">
        <v>11</v>
      </c>
      <c r="N16" s="2" t="s">
        <v>12</v>
      </c>
      <c r="Q16" s="16"/>
    </row>
    <row r="17" spans="2:17" ht="19" x14ac:dyDescent="0.25">
      <c r="C17" s="2" t="s">
        <v>26</v>
      </c>
      <c r="F17" s="13">
        <v>22</v>
      </c>
      <c r="J17" s="14">
        <f>F17*J12</f>
        <v>9020</v>
      </c>
      <c r="K17" s="14"/>
      <c r="L17" s="7"/>
      <c r="M17" s="8"/>
      <c r="N17" s="9"/>
      <c r="Q17" s="16"/>
    </row>
    <row r="18" spans="2:17" ht="16" x14ac:dyDescent="0.2">
      <c r="C18" s="2" t="s">
        <v>13</v>
      </c>
      <c r="J18" s="14">
        <f>F17*J13</f>
        <v>990</v>
      </c>
      <c r="K18" s="14"/>
      <c r="Q18" s="16"/>
    </row>
    <row r="19" spans="2:17" ht="16" x14ac:dyDescent="0.2">
      <c r="C19" s="2" t="s">
        <v>14</v>
      </c>
      <c r="J19" s="14">
        <f>F17*(J12+J13)</f>
        <v>10010</v>
      </c>
      <c r="K19" s="14"/>
      <c r="Q19" s="16"/>
    </row>
    <row r="20" spans="2:17" ht="16" x14ac:dyDescent="0.2">
      <c r="B20" s="21"/>
      <c r="C20" s="21"/>
      <c r="D20" s="21"/>
      <c r="E20" s="21"/>
      <c r="F20" s="21"/>
      <c r="G20" s="21"/>
      <c r="H20" s="21"/>
      <c r="I20" s="21"/>
      <c r="J20" s="21"/>
      <c r="K20" s="14"/>
      <c r="Q20" s="16"/>
    </row>
    <row r="21" spans="2:17" ht="16" x14ac:dyDescent="0.2">
      <c r="B21" s="4" t="s">
        <v>15</v>
      </c>
      <c r="C21" s="5" t="s">
        <v>16</v>
      </c>
      <c r="J21" s="14"/>
      <c r="K21" s="14"/>
      <c r="Q21" s="16"/>
    </row>
    <row r="22" spans="2:17" ht="19" x14ac:dyDescent="0.25">
      <c r="C22" s="2" t="s">
        <v>17</v>
      </c>
      <c r="F22" s="13">
        <f>P22</f>
        <v>18</v>
      </c>
      <c r="J22" s="14">
        <f>F22*J12</f>
        <v>7380</v>
      </c>
      <c r="K22" s="14"/>
      <c r="L22" s="7"/>
      <c r="M22" s="8"/>
      <c r="N22" s="9"/>
      <c r="P22" s="10">
        <v>18</v>
      </c>
      <c r="Q22" s="16"/>
    </row>
    <row r="23" spans="2:17" ht="16" x14ac:dyDescent="0.2">
      <c r="C23" s="2" t="s">
        <v>18</v>
      </c>
      <c r="J23" s="14">
        <f>F22*J13</f>
        <v>810</v>
      </c>
      <c r="K23" s="14"/>
      <c r="Q23" s="16"/>
    </row>
    <row r="24" spans="2:17" ht="19" x14ac:dyDescent="0.25">
      <c r="C24" s="2" t="s">
        <v>19</v>
      </c>
      <c r="F24" s="13">
        <f>P24</f>
        <v>10</v>
      </c>
      <c r="J24" s="14">
        <f>F24*(179.18-J13)</f>
        <v>1341.8000000000002</v>
      </c>
      <c r="K24" s="16"/>
      <c r="L24" s="16"/>
      <c r="M24" s="8"/>
      <c r="N24" s="9"/>
      <c r="P24" s="10">
        <v>10</v>
      </c>
      <c r="Q24" s="16"/>
    </row>
    <row r="25" spans="2:17" ht="16" x14ac:dyDescent="0.2">
      <c r="C25" s="2" t="s">
        <v>20</v>
      </c>
      <c r="J25" s="14">
        <f>F24*J13</f>
        <v>450</v>
      </c>
      <c r="K25" s="14"/>
      <c r="L25" s="8"/>
      <c r="M25" s="8"/>
      <c r="N25" s="8"/>
      <c r="Q25" s="16"/>
    </row>
    <row r="26" spans="2:17" ht="19" x14ac:dyDescent="0.25">
      <c r="C26" s="2" t="s">
        <v>21</v>
      </c>
      <c r="F26" s="13">
        <f>P26</f>
        <v>5</v>
      </c>
      <c r="J26" s="14">
        <f>F26*120</f>
        <v>600</v>
      </c>
      <c r="K26" s="14"/>
      <c r="L26" s="7"/>
      <c r="M26" s="8"/>
      <c r="N26" s="9"/>
      <c r="P26" s="10">
        <v>5</v>
      </c>
      <c r="Q26" s="16"/>
    </row>
    <row r="27" spans="2:17" ht="16" x14ac:dyDescent="0.2">
      <c r="C27" s="2" t="s">
        <v>22</v>
      </c>
      <c r="J27" s="14">
        <f>SUM(J22:J26)</f>
        <v>10581.8</v>
      </c>
      <c r="K27" s="14"/>
      <c r="Q27" s="16"/>
    </row>
    <row r="28" spans="2:17" ht="16" x14ac:dyDescent="0.2">
      <c r="J28" s="14"/>
      <c r="K28" s="14"/>
      <c r="Q28" s="16"/>
    </row>
    <row r="29" spans="2:17" ht="16" x14ac:dyDescent="0.2">
      <c r="J29" s="14"/>
      <c r="K29" s="14"/>
      <c r="Q29" s="16"/>
    </row>
    <row r="30" spans="2:17" ht="16" x14ac:dyDescent="0.2">
      <c r="B30" s="4" t="s">
        <v>23</v>
      </c>
      <c r="C30" s="5" t="s">
        <v>24</v>
      </c>
      <c r="J30" s="14">
        <f>J19+J27</f>
        <v>20591.8</v>
      </c>
      <c r="K30" s="14"/>
      <c r="Q30" s="16"/>
    </row>
    <row r="31" spans="2:17" ht="16" x14ac:dyDescent="0.2">
      <c r="B31" s="4"/>
      <c r="C31" s="5"/>
      <c r="J31" s="14"/>
      <c r="K31" s="14"/>
      <c r="Q31" s="16"/>
    </row>
    <row r="32" spans="2:17" x14ac:dyDescent="0.2">
      <c r="C32" s="2" t="s">
        <v>30</v>
      </c>
      <c r="Q32" s="16"/>
    </row>
    <row r="33" spans="2:17" x14ac:dyDescent="0.2">
      <c r="Q33" s="16"/>
    </row>
    <row r="34" spans="2:17" x14ac:dyDescent="0.2">
      <c r="B34" s="18"/>
      <c r="N34" s="18"/>
      <c r="Q34" s="16"/>
    </row>
    <row r="54" spans="2:2" x14ac:dyDescent="0.2">
      <c r="B54" s="15" t="s">
        <v>25</v>
      </c>
    </row>
    <row r="55" spans="2:2" x14ac:dyDescent="0.2">
      <c r="B55" s="2" t="s">
        <v>28</v>
      </c>
    </row>
  </sheetData>
  <sheetProtection algorithmName="SHA-512" hashValue="gKd5uNzPJdmUNvGXadCASN0NHjVRiNBVwZlj3hOovfUPqu798Z/4I4Y9pIaROCaHeP9Nl6Bj3aWzL1YDFMHkhg==" saltValue="sZFlK1T3zEE3p6EnTqfu7g==" spinCount="100000" sheet="1" selectLockedCells="1"/>
  <mergeCells count="2">
    <mergeCell ref="A2:O3"/>
    <mergeCell ref="D6:L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croll Bar 1">
              <controlPr defaultSize="0" autoPict="0">
                <anchor moveWithCells="1">
                  <from>
                    <xdr:col>11</xdr:col>
                    <xdr:colOff>38100</xdr:colOff>
                    <xdr:row>16</xdr:row>
                    <xdr:rowOff>25400</xdr:rowOff>
                  </from>
                  <to>
                    <xdr:col>13</xdr:col>
                    <xdr:colOff>622300</xdr:colOff>
                    <xdr:row>16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Scroll Bar 2">
              <controlPr defaultSize="0" autoPict="0">
                <anchor moveWithCells="1">
                  <from>
                    <xdr:col>11</xdr:col>
                    <xdr:colOff>25400</xdr:colOff>
                    <xdr:row>21</xdr:row>
                    <xdr:rowOff>25400</xdr:rowOff>
                  </from>
                  <to>
                    <xdr:col>13</xdr:col>
                    <xdr:colOff>558800</xdr:colOff>
                    <xdr:row>21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Scroll Bar 3">
              <controlPr defaultSize="0" autoPict="0">
                <anchor moveWithCells="1">
                  <from>
                    <xdr:col>11</xdr:col>
                    <xdr:colOff>25400</xdr:colOff>
                    <xdr:row>7</xdr:row>
                    <xdr:rowOff>25400</xdr:rowOff>
                  </from>
                  <to>
                    <xdr:col>13</xdr:col>
                    <xdr:colOff>571500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Scroll Bar 4">
              <controlPr defaultSize="0" autoPict="0">
                <anchor moveWithCells="1">
                  <from>
                    <xdr:col>11</xdr:col>
                    <xdr:colOff>25400</xdr:colOff>
                    <xdr:row>23</xdr:row>
                    <xdr:rowOff>25400</xdr:rowOff>
                  </from>
                  <to>
                    <xdr:col>13</xdr:col>
                    <xdr:colOff>584200</xdr:colOff>
                    <xdr:row>23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Scroll Bar 5">
              <controlPr defaultSize="0" autoPict="0">
                <anchor moveWithCells="1">
                  <from>
                    <xdr:col>11</xdr:col>
                    <xdr:colOff>25400</xdr:colOff>
                    <xdr:row>25</xdr:row>
                    <xdr:rowOff>25400</xdr:rowOff>
                  </from>
                  <to>
                    <xdr:col>13</xdr:col>
                    <xdr:colOff>596900</xdr:colOff>
                    <xdr:row>25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Scroll Bar 6">
              <controlPr defaultSize="0" autoPict="0">
                <anchor moveWithCells="1">
                  <from>
                    <xdr:col>11</xdr:col>
                    <xdr:colOff>25400</xdr:colOff>
                    <xdr:row>16</xdr:row>
                    <xdr:rowOff>25400</xdr:rowOff>
                  </from>
                  <to>
                    <xdr:col>13</xdr:col>
                    <xdr:colOff>647700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Scroll Bar 7">
              <controlPr defaultSize="0" autoPict="0">
                <anchor moveWithCells="1">
                  <from>
                    <xdr:col>11</xdr:col>
                    <xdr:colOff>25400</xdr:colOff>
                    <xdr:row>21</xdr:row>
                    <xdr:rowOff>25400</xdr:rowOff>
                  </from>
                  <to>
                    <xdr:col>13</xdr:col>
                    <xdr:colOff>647700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Scroll Bar 8">
              <controlPr defaultSize="0" autoPict="0">
                <anchor moveWithCells="1">
                  <from>
                    <xdr:col>11</xdr:col>
                    <xdr:colOff>25400</xdr:colOff>
                    <xdr:row>7</xdr:row>
                    <xdr:rowOff>25400</xdr:rowOff>
                  </from>
                  <to>
                    <xdr:col>13</xdr:col>
                    <xdr:colOff>647700</xdr:colOff>
                    <xdr:row>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Scroll Bar 9">
              <controlPr defaultSize="0" autoPict="0">
                <anchor moveWithCells="1">
                  <from>
                    <xdr:col>11</xdr:col>
                    <xdr:colOff>25400</xdr:colOff>
                    <xdr:row>25</xdr:row>
                    <xdr:rowOff>25400</xdr:rowOff>
                  </from>
                  <to>
                    <xdr:col>13</xdr:col>
                    <xdr:colOff>647700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Scroll Bar 10">
              <controlPr defaultSize="0" autoPict="0">
                <anchor moveWithCells="1">
                  <from>
                    <xdr:col>11</xdr:col>
                    <xdr:colOff>25400</xdr:colOff>
                    <xdr:row>23</xdr:row>
                    <xdr:rowOff>25400</xdr:rowOff>
                  </from>
                  <to>
                    <xdr:col>13</xdr:col>
                    <xdr:colOff>647700</xdr:colOff>
                    <xdr:row>23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Q55"/>
  <sheetViews>
    <sheetView showGridLines="0" showRowColHeaders="0" zoomScaleNormal="100" workbookViewId="0">
      <selection activeCell="O31" sqref="O31"/>
    </sheetView>
  </sheetViews>
  <sheetFormatPr baseColWidth="10" defaultColWidth="8.83203125" defaultRowHeight="15" x14ac:dyDescent="0.2"/>
  <cols>
    <col min="1" max="9" width="8.83203125" style="2" customWidth="1"/>
    <col min="10" max="10" width="13.1640625" style="2" customWidth="1"/>
    <col min="11" max="16384" width="8.83203125" style="2"/>
  </cols>
  <sheetData>
    <row r="1" spans="1:17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6"/>
    </row>
    <row r="2" spans="1:17" ht="15" customHeight="1" x14ac:dyDescent="0.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Q2" s="16"/>
    </row>
    <row r="3" spans="1:17" ht="1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Q3" s="16"/>
    </row>
    <row r="4" spans="1:17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Q4" s="16"/>
    </row>
    <row r="5" spans="1:17" x14ac:dyDescent="0.2">
      <c r="Q5" s="16"/>
    </row>
    <row r="6" spans="1:17" x14ac:dyDescent="0.2">
      <c r="D6" s="23" t="s">
        <v>29</v>
      </c>
      <c r="E6" s="23"/>
      <c r="F6" s="23"/>
      <c r="G6" s="23"/>
      <c r="H6" s="23"/>
      <c r="I6" s="23"/>
      <c r="J6" s="23"/>
      <c r="K6" s="23"/>
      <c r="L6" s="23"/>
      <c r="M6" s="3"/>
      <c r="Q6" s="16"/>
    </row>
    <row r="7" spans="1:17" x14ac:dyDescent="0.2">
      <c r="Q7" s="16"/>
    </row>
    <row r="8" spans="1:17" ht="19" x14ac:dyDescent="0.25">
      <c r="B8" s="4" t="s">
        <v>2</v>
      </c>
      <c r="C8" s="5" t="s">
        <v>3</v>
      </c>
      <c r="F8" s="6">
        <f>P8*0.25</f>
        <v>7.5</v>
      </c>
      <c r="L8" s="7"/>
      <c r="M8" s="8"/>
      <c r="N8" s="9"/>
      <c r="P8" s="10">
        <v>30</v>
      </c>
      <c r="Q8" s="16"/>
    </row>
    <row r="9" spans="1:17" x14ac:dyDescent="0.2">
      <c r="Q9" s="16"/>
    </row>
    <row r="10" spans="1:17" x14ac:dyDescent="0.2">
      <c r="J10" s="11" t="s">
        <v>4</v>
      </c>
      <c r="K10" s="11"/>
      <c r="Q10" s="16"/>
    </row>
    <row r="11" spans="1:17" x14ac:dyDescent="0.2">
      <c r="C11" s="5" t="s">
        <v>5</v>
      </c>
      <c r="Q11" s="16"/>
    </row>
    <row r="12" spans="1:17" ht="16" x14ac:dyDescent="0.2">
      <c r="B12" s="4" t="s">
        <v>6</v>
      </c>
      <c r="C12" s="2" t="s">
        <v>27</v>
      </c>
      <c r="J12" s="12">
        <v>410</v>
      </c>
      <c r="K12" s="12"/>
      <c r="Q12" s="16"/>
    </row>
    <row r="13" spans="1:17" ht="16" x14ac:dyDescent="0.2">
      <c r="C13" s="2" t="s">
        <v>7</v>
      </c>
      <c r="J13" s="12">
        <f>6*F8</f>
        <v>45</v>
      </c>
      <c r="K13" s="12"/>
      <c r="Q13" s="16"/>
    </row>
    <row r="14" spans="1:17" ht="16" x14ac:dyDescent="0.2">
      <c r="C14" s="2" t="s">
        <v>8</v>
      </c>
      <c r="J14" s="12">
        <f>J12+J13</f>
        <v>455</v>
      </c>
      <c r="K14" s="12"/>
      <c r="Q14" s="16"/>
    </row>
    <row r="15" spans="1:17" ht="16" x14ac:dyDescent="0.2">
      <c r="J15" s="12"/>
      <c r="K15" s="12"/>
      <c r="Q15" s="16"/>
    </row>
    <row r="16" spans="1:17" ht="16" x14ac:dyDescent="0.2">
      <c r="B16" s="4" t="s">
        <v>9</v>
      </c>
      <c r="C16" s="5" t="s">
        <v>10</v>
      </c>
      <c r="J16" s="12"/>
      <c r="K16" s="12"/>
      <c r="L16" s="2" t="s">
        <v>11</v>
      </c>
      <c r="N16" s="2" t="s">
        <v>12</v>
      </c>
      <c r="Q16" s="16"/>
    </row>
    <row r="17" spans="2:17" ht="19" x14ac:dyDescent="0.25">
      <c r="C17" s="2" t="s">
        <v>26</v>
      </c>
      <c r="F17" s="13">
        <v>30</v>
      </c>
      <c r="J17" s="14">
        <f>F17*J12</f>
        <v>12300</v>
      </c>
      <c r="K17" s="14"/>
      <c r="L17" s="7"/>
      <c r="M17" s="8"/>
      <c r="N17" s="9"/>
      <c r="Q17" s="16"/>
    </row>
    <row r="18" spans="2:17" ht="16" x14ac:dyDescent="0.2">
      <c r="C18" s="2" t="s">
        <v>13</v>
      </c>
      <c r="J18" s="14">
        <f>F17*J13</f>
        <v>1350</v>
      </c>
      <c r="K18" s="14"/>
      <c r="Q18" s="16"/>
    </row>
    <row r="19" spans="2:17" ht="16" x14ac:dyDescent="0.2">
      <c r="C19" s="2" t="s">
        <v>14</v>
      </c>
      <c r="J19" s="14">
        <f>F17*(J12+J13)</f>
        <v>13650</v>
      </c>
      <c r="K19" s="14"/>
      <c r="Q19" s="16"/>
    </row>
    <row r="20" spans="2:17" ht="16" x14ac:dyDescent="0.2">
      <c r="B20" s="21"/>
      <c r="C20" s="21"/>
      <c r="D20" s="21"/>
      <c r="E20" s="21"/>
      <c r="F20" s="21"/>
      <c r="G20" s="21"/>
      <c r="H20" s="21"/>
      <c r="I20" s="21"/>
      <c r="J20" s="21"/>
      <c r="K20" s="14"/>
      <c r="Q20" s="16"/>
    </row>
    <row r="21" spans="2:17" ht="16" x14ac:dyDescent="0.2">
      <c r="B21" s="4" t="s">
        <v>15</v>
      </c>
      <c r="C21" s="5" t="s">
        <v>16</v>
      </c>
      <c r="J21" s="14"/>
      <c r="K21" s="14"/>
      <c r="Q21" s="16"/>
    </row>
    <row r="22" spans="2:17" ht="19" x14ac:dyDescent="0.25">
      <c r="C22" s="2" t="s">
        <v>17</v>
      </c>
      <c r="F22" s="13">
        <f>P22</f>
        <v>25</v>
      </c>
      <c r="J22" s="14">
        <f>F22*J12</f>
        <v>10250</v>
      </c>
      <c r="K22" s="14"/>
      <c r="L22" s="7"/>
      <c r="M22" s="8"/>
      <c r="N22" s="9"/>
      <c r="P22" s="10">
        <v>25</v>
      </c>
      <c r="Q22" s="16"/>
    </row>
    <row r="23" spans="2:17" ht="16" x14ac:dyDescent="0.2">
      <c r="C23" s="2" t="s">
        <v>18</v>
      </c>
      <c r="J23" s="14">
        <f>F22*J13</f>
        <v>1125</v>
      </c>
      <c r="K23" s="14"/>
      <c r="Q23" s="16"/>
    </row>
    <row r="24" spans="2:17" ht="19" x14ac:dyDescent="0.25">
      <c r="C24" s="2" t="s">
        <v>19</v>
      </c>
      <c r="F24" s="13">
        <f>P24</f>
        <v>10</v>
      </c>
      <c r="J24" s="14">
        <f>F24*(179.18-J13)</f>
        <v>1341.8000000000002</v>
      </c>
      <c r="K24" s="16"/>
      <c r="L24" s="16"/>
      <c r="M24" s="8"/>
      <c r="N24" s="9"/>
      <c r="P24" s="10">
        <v>10</v>
      </c>
      <c r="Q24" s="16"/>
    </row>
    <row r="25" spans="2:17" ht="16" x14ac:dyDescent="0.2">
      <c r="C25" s="2" t="s">
        <v>20</v>
      </c>
      <c r="J25" s="14">
        <f>F24*J13</f>
        <v>450</v>
      </c>
      <c r="K25" s="14"/>
      <c r="L25" s="8"/>
      <c r="M25" s="8"/>
      <c r="N25" s="8"/>
      <c r="Q25" s="16"/>
    </row>
    <row r="26" spans="2:17" ht="19" x14ac:dyDescent="0.25">
      <c r="C26" s="2" t="s">
        <v>21</v>
      </c>
      <c r="F26" s="13">
        <f>P26</f>
        <v>5</v>
      </c>
      <c r="J26" s="14">
        <f>F26*120</f>
        <v>600</v>
      </c>
      <c r="K26" s="14"/>
      <c r="L26" s="7"/>
      <c r="M26" s="8"/>
      <c r="N26" s="9"/>
      <c r="P26" s="10">
        <v>5</v>
      </c>
      <c r="Q26" s="16"/>
    </row>
    <row r="27" spans="2:17" ht="16" x14ac:dyDescent="0.2">
      <c r="C27" s="2" t="s">
        <v>22</v>
      </c>
      <c r="J27" s="14">
        <f>SUM(J22:J26)</f>
        <v>13766.8</v>
      </c>
      <c r="K27" s="14"/>
      <c r="Q27" s="16"/>
    </row>
    <row r="28" spans="2:17" ht="16" x14ac:dyDescent="0.2">
      <c r="J28" s="14"/>
      <c r="K28" s="14"/>
      <c r="Q28" s="16"/>
    </row>
    <row r="29" spans="2:17" ht="16" x14ac:dyDescent="0.2">
      <c r="J29" s="14"/>
      <c r="K29" s="14"/>
      <c r="Q29" s="16"/>
    </row>
    <row r="30" spans="2:17" ht="16" x14ac:dyDescent="0.2">
      <c r="B30" s="4" t="s">
        <v>23</v>
      </c>
      <c r="C30" s="5" t="s">
        <v>24</v>
      </c>
      <c r="J30" s="14">
        <f>J19+J27</f>
        <v>27416.799999999999</v>
      </c>
      <c r="K30" s="14"/>
      <c r="Q30" s="16"/>
    </row>
    <row r="31" spans="2:17" ht="16" x14ac:dyDescent="0.2">
      <c r="B31" s="4"/>
      <c r="C31" s="5"/>
      <c r="J31" s="14"/>
      <c r="K31" s="14"/>
      <c r="Q31" s="16"/>
    </row>
    <row r="32" spans="2:17" x14ac:dyDescent="0.2">
      <c r="C32" s="2" t="s">
        <v>30</v>
      </c>
      <c r="Q32" s="16"/>
    </row>
    <row r="33" spans="2:17" x14ac:dyDescent="0.2">
      <c r="Q33" s="16"/>
    </row>
    <row r="34" spans="2:17" x14ac:dyDescent="0.2">
      <c r="B34" s="18"/>
      <c r="N34" s="18"/>
      <c r="Q34" s="16"/>
    </row>
    <row r="54" spans="2:2" x14ac:dyDescent="0.2">
      <c r="B54" s="15" t="s">
        <v>25</v>
      </c>
    </row>
    <row r="55" spans="2:2" x14ac:dyDescent="0.2">
      <c r="B55" s="2" t="s">
        <v>28</v>
      </c>
    </row>
  </sheetData>
  <sheetProtection algorithmName="SHA-512" hashValue="Pjkt4ag8Edl3JCJIlJLShVk9uhw98CxZ6QqCJVdblXE8T43v7eIxeiQaRM9zdTd4iHp2FMGDKa6BTvlTGAoUBg==" saltValue="mESUF1BXKCat2HW4C437Nw==" spinCount="100000" sheet="1" selectLockedCells="1"/>
  <mergeCells count="2">
    <mergeCell ref="A2:O3"/>
    <mergeCell ref="D6:L6"/>
  </mergeCells>
  <pageMargins left="0.7" right="0.7" top="0.75" bottom="0.75" header="0.3" footer="0.3"/>
  <pageSetup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croll Bar 1">
              <controlPr defaultSize="0" autoPict="0">
                <anchor moveWithCells="1">
                  <from>
                    <xdr:col>11</xdr:col>
                    <xdr:colOff>12700</xdr:colOff>
                    <xdr:row>16</xdr:row>
                    <xdr:rowOff>25400</xdr:rowOff>
                  </from>
                  <to>
                    <xdr:col>13</xdr:col>
                    <xdr:colOff>596900</xdr:colOff>
                    <xdr:row>16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Scroll Bar 2">
              <controlPr locked="0" defaultSize="0" autoPict="0">
                <anchor moveWithCells="1">
                  <from>
                    <xdr:col>11</xdr:col>
                    <xdr:colOff>25400</xdr:colOff>
                    <xdr:row>21</xdr:row>
                    <xdr:rowOff>25400</xdr:rowOff>
                  </from>
                  <to>
                    <xdr:col>13</xdr:col>
                    <xdr:colOff>558800</xdr:colOff>
                    <xdr:row>21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Scroll Bar 3">
              <controlPr defaultSize="0" autoPict="0">
                <anchor moveWithCells="1">
                  <from>
                    <xdr:col>11</xdr:col>
                    <xdr:colOff>25400</xdr:colOff>
                    <xdr:row>7</xdr:row>
                    <xdr:rowOff>25400</xdr:rowOff>
                  </from>
                  <to>
                    <xdr:col>13</xdr:col>
                    <xdr:colOff>571500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Scroll Bar 4">
              <controlPr defaultSize="0" autoPict="0">
                <anchor moveWithCells="1">
                  <from>
                    <xdr:col>11</xdr:col>
                    <xdr:colOff>25400</xdr:colOff>
                    <xdr:row>23</xdr:row>
                    <xdr:rowOff>25400</xdr:rowOff>
                  </from>
                  <to>
                    <xdr:col>13</xdr:col>
                    <xdr:colOff>584200</xdr:colOff>
                    <xdr:row>23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Scroll Bar 5">
              <controlPr defaultSize="0" autoPict="0">
                <anchor moveWithCells="1">
                  <from>
                    <xdr:col>11</xdr:col>
                    <xdr:colOff>25400</xdr:colOff>
                    <xdr:row>25</xdr:row>
                    <xdr:rowOff>25400</xdr:rowOff>
                  </from>
                  <to>
                    <xdr:col>13</xdr:col>
                    <xdr:colOff>596900</xdr:colOff>
                    <xdr:row>25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Scroll Bar 6">
              <controlPr defaultSize="0" autoPict="0">
                <anchor moveWithCells="1">
                  <from>
                    <xdr:col>11</xdr:col>
                    <xdr:colOff>25400</xdr:colOff>
                    <xdr:row>16</xdr:row>
                    <xdr:rowOff>25400</xdr:rowOff>
                  </from>
                  <to>
                    <xdr:col>13</xdr:col>
                    <xdr:colOff>596900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Scroll Bar 7">
              <controlPr defaultSize="0" autoPict="0">
                <anchor moveWithCells="1">
                  <from>
                    <xdr:col>11</xdr:col>
                    <xdr:colOff>25400</xdr:colOff>
                    <xdr:row>21</xdr:row>
                    <xdr:rowOff>25400</xdr:rowOff>
                  </from>
                  <to>
                    <xdr:col>13</xdr:col>
                    <xdr:colOff>584200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Scroll Bar 8">
              <controlPr defaultSize="0" autoPict="0">
                <anchor moveWithCells="1">
                  <from>
                    <xdr:col>11</xdr:col>
                    <xdr:colOff>25400</xdr:colOff>
                    <xdr:row>7</xdr:row>
                    <xdr:rowOff>25400</xdr:rowOff>
                  </from>
                  <to>
                    <xdr:col>13</xdr:col>
                    <xdr:colOff>596900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Scroll Bar 9">
              <controlPr defaultSize="0" autoPict="0">
                <anchor moveWithCells="1">
                  <from>
                    <xdr:col>11</xdr:col>
                    <xdr:colOff>25400</xdr:colOff>
                    <xdr:row>25</xdr:row>
                    <xdr:rowOff>25400</xdr:rowOff>
                  </from>
                  <to>
                    <xdr:col>13</xdr:col>
                    <xdr:colOff>596900</xdr:colOff>
                    <xdr:row>25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Scroll Bar 10">
              <controlPr defaultSize="0" autoPict="0">
                <anchor moveWithCells="1">
                  <from>
                    <xdr:col>11</xdr:col>
                    <xdr:colOff>25400</xdr:colOff>
                    <xdr:row>23</xdr:row>
                    <xdr:rowOff>25400</xdr:rowOff>
                  </from>
                  <to>
                    <xdr:col>13</xdr:col>
                    <xdr:colOff>584200</xdr:colOff>
                    <xdr:row>23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Scroll Bar 11">
              <controlPr defaultSize="0" autoPict="0">
                <anchor moveWithCells="1">
                  <from>
                    <xdr:col>11</xdr:col>
                    <xdr:colOff>25400</xdr:colOff>
                    <xdr:row>16</xdr:row>
                    <xdr:rowOff>25400</xdr:rowOff>
                  </from>
                  <to>
                    <xdr:col>13</xdr:col>
                    <xdr:colOff>596900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Scroll Bar 12">
              <controlPr defaultSize="0" autoPict="0">
                <anchor moveWithCells="1">
                  <from>
                    <xdr:col>11</xdr:col>
                    <xdr:colOff>25400</xdr:colOff>
                    <xdr:row>21</xdr:row>
                    <xdr:rowOff>25400</xdr:rowOff>
                  </from>
                  <to>
                    <xdr:col>13</xdr:col>
                    <xdr:colOff>584200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Scroll Bar 13">
              <controlPr defaultSize="0" autoPict="0">
                <anchor moveWithCells="1">
                  <from>
                    <xdr:col>11</xdr:col>
                    <xdr:colOff>25400</xdr:colOff>
                    <xdr:row>7</xdr:row>
                    <xdr:rowOff>25400</xdr:rowOff>
                  </from>
                  <to>
                    <xdr:col>13</xdr:col>
                    <xdr:colOff>596900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Scroll Bar 14">
              <controlPr defaultSize="0" autoPict="0">
                <anchor moveWithCells="1">
                  <from>
                    <xdr:col>11</xdr:col>
                    <xdr:colOff>25400</xdr:colOff>
                    <xdr:row>25</xdr:row>
                    <xdr:rowOff>25400</xdr:rowOff>
                  </from>
                  <to>
                    <xdr:col>13</xdr:col>
                    <xdr:colOff>596900</xdr:colOff>
                    <xdr:row>25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Scroll Bar 15">
              <controlPr defaultSize="0" autoPict="0">
                <anchor moveWithCells="1">
                  <from>
                    <xdr:col>11</xdr:col>
                    <xdr:colOff>25400</xdr:colOff>
                    <xdr:row>23</xdr:row>
                    <xdr:rowOff>25400</xdr:rowOff>
                  </from>
                  <to>
                    <xdr:col>13</xdr:col>
                    <xdr:colOff>584200</xdr:colOff>
                    <xdr:row>23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Scroll Bar 16">
              <controlPr defaultSize="0" autoPict="0">
                <anchor moveWithCells="1">
                  <from>
                    <xdr:col>11</xdr:col>
                    <xdr:colOff>25400</xdr:colOff>
                    <xdr:row>16</xdr:row>
                    <xdr:rowOff>25400</xdr:rowOff>
                  </from>
                  <to>
                    <xdr:col>13</xdr:col>
                    <xdr:colOff>596900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Scroll Bar 17">
              <controlPr defaultSize="0" autoPict="0">
                <anchor moveWithCells="1">
                  <from>
                    <xdr:col>11</xdr:col>
                    <xdr:colOff>25400</xdr:colOff>
                    <xdr:row>21</xdr:row>
                    <xdr:rowOff>25400</xdr:rowOff>
                  </from>
                  <to>
                    <xdr:col>13</xdr:col>
                    <xdr:colOff>584200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Scroll Bar 18">
              <controlPr defaultSize="0" autoPict="0">
                <anchor moveWithCells="1">
                  <from>
                    <xdr:col>11</xdr:col>
                    <xdr:colOff>25400</xdr:colOff>
                    <xdr:row>7</xdr:row>
                    <xdr:rowOff>25400</xdr:rowOff>
                  </from>
                  <to>
                    <xdr:col>13</xdr:col>
                    <xdr:colOff>596900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Scroll Bar 19">
              <controlPr defaultSize="0" autoPict="0">
                <anchor moveWithCells="1">
                  <from>
                    <xdr:col>11</xdr:col>
                    <xdr:colOff>25400</xdr:colOff>
                    <xdr:row>25</xdr:row>
                    <xdr:rowOff>25400</xdr:rowOff>
                  </from>
                  <to>
                    <xdr:col>13</xdr:col>
                    <xdr:colOff>596900</xdr:colOff>
                    <xdr:row>25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Scroll Bar 20">
              <controlPr defaultSize="0" autoPict="0">
                <anchor moveWithCells="1">
                  <from>
                    <xdr:col>11</xdr:col>
                    <xdr:colOff>25400</xdr:colOff>
                    <xdr:row>23</xdr:row>
                    <xdr:rowOff>25400</xdr:rowOff>
                  </from>
                  <to>
                    <xdr:col>13</xdr:col>
                    <xdr:colOff>584200</xdr:colOff>
                    <xdr:row>23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Scroll Bar 21">
              <controlPr defaultSize="0" autoPict="0">
                <anchor moveWithCells="1">
                  <from>
                    <xdr:col>11</xdr:col>
                    <xdr:colOff>25400</xdr:colOff>
                    <xdr:row>16</xdr:row>
                    <xdr:rowOff>25400</xdr:rowOff>
                  </from>
                  <to>
                    <xdr:col>13</xdr:col>
                    <xdr:colOff>647700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Scroll Bar 22">
              <controlPr defaultSize="0" autoPict="0">
                <anchor moveWithCells="1">
                  <from>
                    <xdr:col>11</xdr:col>
                    <xdr:colOff>25400</xdr:colOff>
                    <xdr:row>21</xdr:row>
                    <xdr:rowOff>25400</xdr:rowOff>
                  </from>
                  <to>
                    <xdr:col>13</xdr:col>
                    <xdr:colOff>647700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Scroll Bar 23">
              <controlPr defaultSize="0" autoPict="0">
                <anchor moveWithCells="1">
                  <from>
                    <xdr:col>11</xdr:col>
                    <xdr:colOff>25400</xdr:colOff>
                    <xdr:row>7</xdr:row>
                    <xdr:rowOff>25400</xdr:rowOff>
                  </from>
                  <to>
                    <xdr:col>13</xdr:col>
                    <xdr:colOff>647700</xdr:colOff>
                    <xdr:row>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Scroll Bar 24">
              <controlPr defaultSize="0" autoPict="0">
                <anchor moveWithCells="1">
                  <from>
                    <xdr:col>11</xdr:col>
                    <xdr:colOff>25400</xdr:colOff>
                    <xdr:row>25</xdr:row>
                    <xdr:rowOff>25400</xdr:rowOff>
                  </from>
                  <to>
                    <xdr:col>13</xdr:col>
                    <xdr:colOff>647700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Scroll Bar 25">
              <controlPr defaultSize="0" autoPict="0">
                <anchor moveWithCells="1">
                  <from>
                    <xdr:col>11</xdr:col>
                    <xdr:colOff>25400</xdr:colOff>
                    <xdr:row>23</xdr:row>
                    <xdr:rowOff>25400</xdr:rowOff>
                  </from>
                  <to>
                    <xdr:col>13</xdr:col>
                    <xdr:colOff>647700</xdr:colOff>
                    <xdr:row>23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Min to Low</vt:lpstr>
      <vt:lpstr>Low Avg</vt:lpstr>
      <vt:lpstr>Medium Avg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Microsoft Office User</cp:lastModifiedBy>
  <dcterms:created xsi:type="dcterms:W3CDTF">2015-06-18T06:19:36Z</dcterms:created>
  <dcterms:modified xsi:type="dcterms:W3CDTF">2022-09-18T00:36:39Z</dcterms:modified>
</cp:coreProperties>
</file>